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7\TABULADOS\ENTREGA\"/>
    </mc:Choice>
  </mc:AlternateContent>
  <bookViews>
    <workbookView xWindow="0" yWindow="0" windowWidth="28800" windowHeight="11835" tabRatio="844"/>
  </bookViews>
  <sheets>
    <sheet name="SIPE" sheetId="42" r:id="rId1"/>
    <sheet name="SD" sheetId="45" r:id="rId2"/>
    <sheet name="SE" sheetId="44" r:id="rId3"/>
    <sheet name="SM" sheetId="43" r:id="rId4"/>
    <sheet name="JD_TOTAL_" sheetId="52" r:id="rId5"/>
    <sheet name="JD_TOTAL_TIPO" sheetId="48" r:id="rId6"/>
    <sheet name="NOTAS" sheetId="53" r:id="rId7"/>
  </sheets>
  <definedNames>
    <definedName name="_xlnm._FilterDatabase" localSheetId="4" hidden="1">JD_TOTAL_!$A$3:$G$3</definedName>
    <definedName name="_xlnm._FilterDatabase" localSheetId="5" hidden="1">JD_TOTAL_TIPO!$A$3:$G$3</definedName>
    <definedName name="_xlnm._FilterDatabase" localSheetId="1" hidden="1">SD!$A$3:$G$3</definedName>
    <definedName name="_xlnm._FilterDatabase" localSheetId="2" hidden="1">SE!$A$3:$G$3</definedName>
    <definedName name="_xlnm._FilterDatabase" localSheetId="0" hidden="1">SIPE!$A$3:$G$3</definedName>
    <definedName name="_xlnm._FilterDatabase" localSheetId="3" hidden="1">SM!$A$3:$G$3</definedName>
    <definedName name="_xlnm.Print_Area" localSheetId="4">JD_TOTAL_!$G$1:$AN$19</definedName>
    <definedName name="_xlnm.Print_Area" localSheetId="5">JD_TOTAL_TIPO!$G$1:$AN$18</definedName>
    <definedName name="_xlnm.Print_Area" localSheetId="1">SD!$G$1:$AN$20</definedName>
    <definedName name="_xlnm.Print_Area" localSheetId="2">SE!$G$1:$AN$20</definedName>
    <definedName name="_xlnm.Print_Area" localSheetId="0">SIPE!$G$1:$AN$20</definedName>
    <definedName name="_xlnm.Print_Area" localSheetId="3">SM!$G$1:$AN$19</definedName>
    <definedName name="Print_Area" localSheetId="4">JD_TOTAL_!$G$1:$AH$19</definedName>
    <definedName name="Print_Area" localSheetId="5">JD_TOTAL_TIPO!$G$1:$AH$18</definedName>
    <definedName name="Print_Area" localSheetId="1">SD!$G$1:$AH$19</definedName>
    <definedName name="Print_Area" localSheetId="2">SE!$G$1:$AH$19</definedName>
    <definedName name="Print_Area" localSheetId="0">SIPE!$G$1:$AH$19</definedName>
    <definedName name="Print_Area" localSheetId="3">SM!$G$1:$AH$18</definedName>
  </definedNames>
  <calcPr calcId="152511"/>
</workbook>
</file>

<file path=xl/calcChain.xml><?xml version="1.0" encoding="utf-8"?>
<calcChain xmlns="http://schemas.openxmlformats.org/spreadsheetml/2006/main">
  <c r="AN14" i="52" l="1"/>
  <c r="AN13" i="52"/>
  <c r="AN12" i="52"/>
  <c r="AN11" i="52"/>
  <c r="AN10" i="52"/>
  <c r="AL14" i="52"/>
  <c r="AL13" i="52"/>
  <c r="AL12" i="52"/>
  <c r="AL11" i="52"/>
  <c r="AL10" i="52"/>
  <c r="AH11" i="52"/>
  <c r="AD11" i="52"/>
  <c r="AB14" i="52"/>
  <c r="AA14" i="52"/>
  <c r="Z14" i="52"/>
  <c r="Y14" i="52"/>
  <c r="X14" i="52"/>
  <c r="W14" i="52"/>
  <c r="V14" i="52"/>
  <c r="U14" i="52"/>
  <c r="AB13" i="52"/>
  <c r="AA13" i="52"/>
  <c r="Z13" i="52"/>
  <c r="Y13" i="52"/>
  <c r="X13" i="52"/>
  <c r="W13" i="52"/>
  <c r="V13" i="52"/>
  <c r="U13" i="52"/>
  <c r="AB12" i="52"/>
  <c r="AA12" i="52"/>
  <c r="Z12" i="52"/>
  <c r="Y12" i="52"/>
  <c r="X12" i="52"/>
  <c r="W12" i="52"/>
  <c r="V12" i="52"/>
  <c r="U12" i="52"/>
  <c r="AB11" i="52"/>
  <c r="AA11" i="52"/>
  <c r="Z11" i="52"/>
  <c r="Y11" i="52"/>
  <c r="X11" i="52"/>
  <c r="W11" i="52"/>
  <c r="V11" i="52"/>
  <c r="U11" i="52"/>
  <c r="AB10" i="52"/>
  <c r="AA10" i="52"/>
  <c r="Z10" i="52"/>
  <c r="Y10" i="52"/>
  <c r="X10" i="52"/>
  <c r="W10" i="52"/>
  <c r="V10" i="52"/>
  <c r="U10" i="52"/>
  <c r="Q11" i="52"/>
  <c r="O14" i="52"/>
  <c r="N14" i="52"/>
  <c r="M14" i="52"/>
  <c r="O13" i="52"/>
  <c r="N13" i="52"/>
  <c r="M13" i="52"/>
  <c r="O12" i="52"/>
  <c r="N12" i="52"/>
  <c r="M12" i="52"/>
  <c r="O11" i="52"/>
  <c r="N11" i="52"/>
  <c r="M11" i="52"/>
  <c r="O10" i="52"/>
  <c r="N10" i="52"/>
  <c r="M10" i="52"/>
  <c r="I14" i="52"/>
  <c r="I13" i="52"/>
  <c r="I12" i="52"/>
  <c r="I11" i="52"/>
  <c r="I10" i="52"/>
  <c r="AH10" i="42"/>
  <c r="AH11" i="45"/>
  <c r="AH10" i="45"/>
  <c r="AD11" i="45"/>
  <c r="Q11" i="45"/>
  <c r="AD10" i="45"/>
  <c r="Q10" i="45"/>
  <c r="AL9" i="48"/>
  <c r="AN16" i="44"/>
  <c r="AN12" i="48" s="1"/>
  <c r="AL16" i="44"/>
  <c r="AL12" i="48" s="1"/>
  <c r="AN16" i="45"/>
  <c r="AN11" i="48" s="1"/>
  <c r="AL16" i="45"/>
  <c r="AL11" i="48" s="1"/>
  <c r="AN16" i="42"/>
  <c r="AN9" i="48" s="1"/>
  <c r="AL16" i="42"/>
  <c r="AN16" i="43"/>
  <c r="AN10" i="48" s="1"/>
  <c r="AL16" i="43"/>
  <c r="AL10" i="48" s="1"/>
  <c r="AL16" i="52" l="1"/>
  <c r="AN16" i="52"/>
  <c r="AN14" i="48"/>
  <c r="AL14" i="48"/>
  <c r="Q13" i="45" l="1"/>
  <c r="Q13" i="44"/>
  <c r="Q13" i="43"/>
  <c r="AD13" i="45"/>
  <c r="AD13" i="44"/>
  <c r="AD13" i="43"/>
  <c r="Q12" i="45"/>
  <c r="AD12" i="45"/>
  <c r="Q12" i="44"/>
  <c r="AH12" i="44" s="1"/>
  <c r="AD12" i="44"/>
  <c r="Q12" i="43"/>
  <c r="AD12" i="43"/>
  <c r="I16" i="42"/>
  <c r="I9" i="48" s="1"/>
  <c r="AD14" i="42"/>
  <c r="AD13" i="42"/>
  <c r="Q14" i="42"/>
  <c r="Q13" i="42"/>
  <c r="Q12" i="42"/>
  <c r="AD12" i="42"/>
  <c r="Q14" i="45"/>
  <c r="M16" i="45"/>
  <c r="M11" i="48" s="1"/>
  <c r="N16" i="45"/>
  <c r="N11" i="48" s="1"/>
  <c r="O16" i="45"/>
  <c r="O11" i="48" s="1"/>
  <c r="AD14" i="45"/>
  <c r="U16" i="45"/>
  <c r="U11" i="48" s="1"/>
  <c r="V16" i="45"/>
  <c r="V11" i="48" s="1"/>
  <c r="W16" i="45"/>
  <c r="W11" i="48" s="1"/>
  <c r="X16" i="45"/>
  <c r="X11" i="48" s="1"/>
  <c r="Y16" i="45"/>
  <c r="Y11" i="48" s="1"/>
  <c r="Z16" i="45"/>
  <c r="Z11" i="48" s="1"/>
  <c r="AA16" i="45"/>
  <c r="AA11" i="48" s="1"/>
  <c r="AB16" i="45"/>
  <c r="AB11" i="48" s="1"/>
  <c r="I16" i="45"/>
  <c r="Q11" i="44"/>
  <c r="Q14" i="44"/>
  <c r="Q10" i="44"/>
  <c r="M16" i="44"/>
  <c r="M12" i="48" s="1"/>
  <c r="N16" i="44"/>
  <c r="N12" i="48" s="1"/>
  <c r="O16" i="44"/>
  <c r="O12" i="48" s="1"/>
  <c r="AD11" i="44"/>
  <c r="AD14" i="44"/>
  <c r="AD10" i="44"/>
  <c r="AD10" i="52" s="1"/>
  <c r="U16" i="44"/>
  <c r="U12" i="48" s="1"/>
  <c r="V16" i="44"/>
  <c r="V12" i="48" s="1"/>
  <c r="W16" i="44"/>
  <c r="W12" i="48" s="1"/>
  <c r="X16" i="44"/>
  <c r="X12" i="48" s="1"/>
  <c r="Y16" i="44"/>
  <c r="Y12" i="48" s="1"/>
  <c r="Z16" i="44"/>
  <c r="Z12" i="48" s="1"/>
  <c r="AA16" i="44"/>
  <c r="AA12" i="48" s="1"/>
  <c r="AB16" i="44"/>
  <c r="AB12" i="48" s="1"/>
  <c r="I16" i="44"/>
  <c r="I12" i="48" s="1"/>
  <c r="M16" i="52"/>
  <c r="N16" i="52"/>
  <c r="O16" i="52"/>
  <c r="U16" i="52"/>
  <c r="V16" i="52"/>
  <c r="W16" i="52"/>
  <c r="X16" i="52"/>
  <c r="Y16" i="52"/>
  <c r="Z16" i="52"/>
  <c r="AA16" i="52"/>
  <c r="AB16" i="52"/>
  <c r="I16" i="52"/>
  <c r="Q11" i="43"/>
  <c r="Q14" i="43"/>
  <c r="AH14" i="43" s="1"/>
  <c r="Q10" i="43"/>
  <c r="M16" i="43"/>
  <c r="M10" i="48" s="1"/>
  <c r="N16" i="43"/>
  <c r="N10" i="48" s="1"/>
  <c r="O16" i="43"/>
  <c r="O10" i="48" s="1"/>
  <c r="AD11" i="43"/>
  <c r="AD14" i="43"/>
  <c r="AD10" i="43"/>
  <c r="U16" i="43"/>
  <c r="U10" i="48" s="1"/>
  <c r="V16" i="43"/>
  <c r="V10" i="48" s="1"/>
  <c r="W16" i="43"/>
  <c r="W10" i="48" s="1"/>
  <c r="X16" i="43"/>
  <c r="X10" i="48" s="1"/>
  <c r="Y16" i="43"/>
  <c r="Y10" i="48" s="1"/>
  <c r="Z16" i="43"/>
  <c r="Z10" i="48" s="1"/>
  <c r="AA16" i="43"/>
  <c r="AA10" i="48" s="1"/>
  <c r="AB16" i="43"/>
  <c r="AB10" i="48" s="1"/>
  <c r="I16" i="43"/>
  <c r="I10" i="48" s="1"/>
  <c r="Q11" i="42"/>
  <c r="Q10" i="42"/>
  <c r="M16" i="42"/>
  <c r="M9" i="48" s="1"/>
  <c r="N16" i="42"/>
  <c r="N9" i="48" s="1"/>
  <c r="O16" i="42"/>
  <c r="O9" i="48" s="1"/>
  <c r="AD11" i="42"/>
  <c r="AD10" i="42"/>
  <c r="U16" i="42"/>
  <c r="U9" i="48" s="1"/>
  <c r="V16" i="42"/>
  <c r="V9" i="48" s="1"/>
  <c r="W16" i="42"/>
  <c r="W9" i="48" s="1"/>
  <c r="X16" i="42"/>
  <c r="X9" i="48" s="1"/>
  <c r="Y16" i="42"/>
  <c r="Y9" i="48" s="1"/>
  <c r="Z16" i="42"/>
  <c r="Z9" i="48" s="1"/>
  <c r="AA16" i="42"/>
  <c r="AA9" i="48" s="1"/>
  <c r="AB16" i="42"/>
  <c r="AB9" i="48" s="1"/>
  <c r="AH14" i="44" l="1"/>
  <c r="AH14" i="45"/>
  <c r="AD14" i="52"/>
  <c r="Q14" i="52"/>
  <c r="AH14" i="42"/>
  <c r="AH13" i="43"/>
  <c r="AH13" i="44"/>
  <c r="AH13" i="45"/>
  <c r="AD13" i="52"/>
  <c r="Q13" i="52"/>
  <c r="AH13" i="42"/>
  <c r="AH12" i="43"/>
  <c r="AD12" i="52"/>
  <c r="AH12" i="45"/>
  <c r="AH12" i="42"/>
  <c r="Q12" i="52"/>
  <c r="V14" i="48"/>
  <c r="AH10" i="43"/>
  <c r="AH10" i="44"/>
  <c r="Q10" i="52"/>
  <c r="AH11" i="43"/>
  <c r="AB14" i="48"/>
  <c r="AA14" i="48"/>
  <c r="Y14" i="48"/>
  <c r="Q16" i="44"/>
  <c r="AD16" i="44"/>
  <c r="Z14" i="48"/>
  <c r="U14" i="48"/>
  <c r="X14" i="48"/>
  <c r="W14" i="48"/>
  <c r="AH11" i="44"/>
  <c r="O14" i="48"/>
  <c r="N14" i="48"/>
  <c r="M14" i="48"/>
  <c r="I11" i="48"/>
  <c r="I14" i="48" s="1"/>
  <c r="AD16" i="43"/>
  <c r="Q16" i="43"/>
  <c r="AH11" i="42"/>
  <c r="Q16" i="42"/>
  <c r="Q9" i="48" s="1"/>
  <c r="AR9" i="48" s="1"/>
  <c r="AD16" i="42"/>
  <c r="AD9" i="48" s="1"/>
  <c r="AQ9" i="48" s="1"/>
  <c r="AD16" i="45"/>
  <c r="Q16" i="45"/>
  <c r="AH14" i="52" l="1"/>
  <c r="AH13" i="52"/>
  <c r="Q12" i="48"/>
  <c r="AR12" i="48" s="1"/>
  <c r="AD16" i="52"/>
  <c r="AH12" i="52"/>
  <c r="Q16" i="52"/>
  <c r="AH10" i="52"/>
  <c r="AD10" i="48"/>
  <c r="AQ10" i="48" s="1"/>
  <c r="Q10" i="48"/>
  <c r="AR10" i="48" s="1"/>
  <c r="AD12" i="48"/>
  <c r="AQ12" i="48" s="1"/>
  <c r="Q11" i="48"/>
  <c r="AD11" i="48"/>
  <c r="AH16" i="43"/>
  <c r="AH16" i="42"/>
  <c r="AH16" i="44"/>
  <c r="AH16" i="45"/>
  <c r="AH16" i="52" l="1"/>
  <c r="AH9" i="48"/>
  <c r="AP9" i="48" s="1"/>
  <c r="AH10" i="48"/>
  <c r="AP10" i="48" s="1"/>
  <c r="AH12" i="48"/>
  <c r="AP12" i="48" s="1"/>
  <c r="AH11" i="48"/>
  <c r="AD14" i="48"/>
  <c r="AQ11" i="48"/>
  <c r="AR11" i="48"/>
  <c r="Q14" i="48"/>
  <c r="AP11" i="48" l="1"/>
  <c r="AH14" i="48"/>
</calcChain>
</file>

<file path=xl/sharedStrings.xml><?xml version="1.0" encoding="utf-8"?>
<sst xmlns="http://schemas.openxmlformats.org/spreadsheetml/2006/main" count="167" uniqueCount="36">
  <si>
    <t>TOTAL NACIONAL</t>
  </si>
  <si>
    <t>EXISTENCIA INICIAL</t>
  </si>
  <si>
    <t>INGRESOS</t>
  </si>
  <si>
    <t>REINGRESOS</t>
  </si>
  <si>
    <t>INGRESO TOTAL</t>
  </si>
  <si>
    <t>NEGADA</t>
  </si>
  <si>
    <t>EGRESO TOTAL</t>
  </si>
  <si>
    <t>EXISTENCIA FINAL</t>
  </si>
  <si>
    <t>SOLICITUD DE INICIO DE PROCEDIMIENTO DE EJECUCIÓN</t>
  </si>
  <si>
    <t>SOLICITUD DE MODIFICACIÓN DE PENA</t>
  </si>
  <si>
    <t>SOLICITUD DE DURACIÓN DE LA PENA</t>
  </si>
  <si>
    <t>SOLICITUD DE EXTINCIÓN DE LA PENA</t>
  </si>
  <si>
    <t>JUZGADO TERCERO DE DISTRITO ESPECIALIZADO EN EJECUCIÓN DE PENAS</t>
  </si>
  <si>
    <t>JUZGADO PRIMERO DE DISTRITO ESPECIALIZADO EN EJECUCIÓN DE PENAS</t>
  </si>
  <si>
    <t>JUZGADO SEGUNDO DE DISTRITO ESPECIALIZADO EN EJECUCIÓN DE PENAS</t>
  </si>
  <si>
    <t>MOVIMIENTO ESTADÍSTICO EN LOS JUZGADOS DE DISTRITO ESPECIALIZADOS EN EJECUCIÓN DE PENAS EN LA CIUDAD DE MÉXICO</t>
  </si>
  <si>
    <t>OTORGADA</t>
  </si>
  <si>
    <t>DESECHAMIENTO</t>
  </si>
  <si>
    <t>INCOMPETENCIA</t>
  </si>
  <si>
    <t>IMPEDIMENTO</t>
  </si>
  <si>
    <t>EXTINCIÓN DE PENAS</t>
  </si>
  <si>
    <t>PRESCRIPCIÓN</t>
  </si>
  <si>
    <t>OTRA</t>
  </si>
  <si>
    <t>CAMBIO DE SENTIDO O REVOCACIÓN</t>
  </si>
  <si>
    <t>REPOSICIÓN DE PROCEDIMIENTO</t>
  </si>
  <si>
    <t>MOVIMIENTO ESTADÍSTICO DEL TOTAL DE ASUNTOS EN LOS JUZGADOS DE DISTRITO ESPECIALIZADOS EN EJECUCIÓN DE PENAS EN LA CIUDAD DE MÉXICO</t>
  </si>
  <si>
    <t>ÓRGANO JURISDICCIONAL</t>
  </si>
  <si>
    <t>TOTAL</t>
  </si>
  <si>
    <t>TOTAL POR TIPO DE PROCEDIMIENTO</t>
  </si>
  <si>
    <t>MOVIMIENTO ESTADÍSTICO EN LOS JUZGADOS DE DISTRITO ESPECIALIZADOS EN EJECUCIÓN DE PENAS EN LA CIUDAD DE MÉXICO POR TIPO DE PROCEDIMIENTO</t>
  </si>
  <si>
    <t>DEL 16 DE NOVIEMBRE DE 2016 AL 15 DE NOVIEMBRE DE 2017</t>
  </si>
  <si>
    <t>JUZGADO CUARTO DE DISTRITO ESPECIALIZADO EN EJECUCIÓN DE PENAS (1)</t>
  </si>
  <si>
    <t>JUZGADO QUINTO DE DISTRITO ESPECIALIZADO EN EJECUCIÓN DE PENAS (1)</t>
  </si>
  <si>
    <t>(1) INICIÓ FUNCIONES EL 1 DE OCTUBRE DE 2017, DE CONFORMIDAD CON EL ACUERDO GENERAL 13/2017 DEL PLENO DEL C.J.F.</t>
  </si>
  <si>
    <t>INGRESO POR TRASLADO</t>
  </si>
  <si>
    <t>EGRESO POR TRASLADO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</si>
</sst>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/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0" xfId="0" quotePrefix="1" applyFont="1" applyFill="1"/>
    <xf numFmtId="0" fontId="10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"/>
  <sheetViews>
    <sheetView tabSelected="1" view="pageBreakPreview" topLeftCell="U1" zoomScaleNormal="70" zoomScaleSheetLayoutView="100" workbookViewId="0">
      <pane ySplit="3" topLeftCell="A4" activePane="bottomLeft" state="frozen"/>
      <selection activeCell="G22" sqref="G22"/>
      <selection pane="bottomLeft" activeCell="AP5" sqref="AP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7.28515625" style="6" customWidth="1"/>
    <col min="15" max="15" width="23.8554687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5.28515625" style="6" customWidth="1"/>
    <col min="22" max="22" width="11.28515625" style="6" customWidth="1"/>
    <col min="23" max="23" width="22" style="6" customWidth="1"/>
    <col min="24" max="24" width="20.85546875" style="6" customWidth="1"/>
    <col min="25" max="25" width="17.85546875" style="6" customWidth="1"/>
    <col min="26" max="26" width="18.7109375" style="6" customWidth="1"/>
    <col min="27" max="27" width="18.57031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16384" width="11.42578125" style="10"/>
  </cols>
  <sheetData>
    <row r="1" spans="1:44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4" s="17" customFormat="1" ht="54.95" customHeight="1" x14ac:dyDescent="0.2">
      <c r="A2" s="3"/>
      <c r="B2" s="3"/>
      <c r="C2" s="3"/>
      <c r="D2" s="3"/>
      <c r="E2" s="3"/>
      <c r="F2" s="3"/>
      <c r="G2" s="51" t="s">
        <v>29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48"/>
      <c r="AJ2" s="48"/>
      <c r="AK2" s="48"/>
      <c r="AL2" s="48"/>
      <c r="AM2" s="48"/>
      <c r="AN2" s="48"/>
    </row>
    <row r="3" spans="1:44" s="17" customFormat="1" ht="39.950000000000003" customHeight="1" thickBot="1" x14ac:dyDescent="0.25">
      <c r="A3" s="3"/>
      <c r="B3" s="3"/>
      <c r="C3" s="3"/>
      <c r="D3" s="3"/>
      <c r="E3" s="3"/>
      <c r="F3" s="3"/>
      <c r="G3" s="53" t="s">
        <v>30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1"/>
      <c r="AJ3" s="41"/>
      <c r="AK3" s="41"/>
      <c r="AL3" s="41"/>
      <c r="AM3" s="41"/>
      <c r="AN3" s="41"/>
    </row>
    <row r="4" spans="1:44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4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54" t="s">
        <v>8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42"/>
      <c r="AJ5" s="42"/>
      <c r="AK5" s="42"/>
      <c r="AL5" s="42"/>
      <c r="AM5" s="42"/>
      <c r="AN5" s="42"/>
    </row>
    <row r="6" spans="1:44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56" t="s">
        <v>3</v>
      </c>
      <c r="O6" s="5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42"/>
      <c r="AJ6" s="42"/>
      <c r="AK6" s="42"/>
      <c r="AL6" s="42"/>
      <c r="AM6" s="42"/>
      <c r="AN6" s="42"/>
    </row>
    <row r="7" spans="1:44" s="17" customFormat="1" ht="50.1" customHeight="1" thickBot="1" x14ac:dyDescent="0.25">
      <c r="A7" s="3"/>
      <c r="B7" s="3"/>
      <c r="C7" s="3"/>
      <c r="D7" s="3"/>
      <c r="E7" s="3"/>
      <c r="F7" s="3"/>
      <c r="G7" s="22" t="s">
        <v>26</v>
      </c>
      <c r="H7" s="36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45"/>
      <c r="AF7" s="45"/>
      <c r="AG7" s="45"/>
      <c r="AH7" s="49" t="s">
        <v>7</v>
      </c>
      <c r="AI7" s="44"/>
      <c r="AJ7" s="44"/>
      <c r="AK7" s="44"/>
      <c r="AL7" s="49" t="s">
        <v>34</v>
      </c>
      <c r="AM7" s="50"/>
      <c r="AN7" s="49" t="s">
        <v>35</v>
      </c>
    </row>
    <row r="8" spans="1:44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4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4" ht="35.1" customHeight="1" x14ac:dyDescent="0.2">
      <c r="G10" s="32" t="s">
        <v>13</v>
      </c>
      <c r="I10" s="28">
        <v>4060</v>
      </c>
      <c r="J10" s="7"/>
      <c r="K10" s="7"/>
      <c r="L10" s="7"/>
      <c r="M10" s="28">
        <v>1380</v>
      </c>
      <c r="N10" s="28">
        <v>0</v>
      </c>
      <c r="O10" s="28">
        <v>0</v>
      </c>
      <c r="P10" s="7">
        <v>0</v>
      </c>
      <c r="Q10" s="28">
        <f>SUM(M10:P10)</f>
        <v>1380</v>
      </c>
      <c r="R10" s="7"/>
      <c r="S10" s="7"/>
      <c r="T10" s="7"/>
      <c r="U10" s="28">
        <v>0</v>
      </c>
      <c r="V10" s="28">
        <v>0</v>
      </c>
      <c r="W10" s="28">
        <v>3</v>
      </c>
      <c r="X10" s="28">
        <v>81</v>
      </c>
      <c r="Y10" s="28">
        <v>20</v>
      </c>
      <c r="Z10" s="28">
        <v>17</v>
      </c>
      <c r="AA10" s="28">
        <v>1</v>
      </c>
      <c r="AB10" s="28">
        <v>853</v>
      </c>
      <c r="AC10" s="7"/>
      <c r="AD10" s="28">
        <f>SUM(U10:AB10)</f>
        <v>975</v>
      </c>
      <c r="AE10" s="7"/>
      <c r="AF10" s="7"/>
      <c r="AG10" s="7"/>
      <c r="AH10" s="28">
        <f>I10+Q10-AD10+AL10-AN10</f>
        <v>2974</v>
      </c>
      <c r="AI10" s="7"/>
      <c r="AJ10" s="7"/>
      <c r="AK10" s="7"/>
      <c r="AL10" s="28">
        <v>0</v>
      </c>
      <c r="AM10" s="7"/>
      <c r="AN10" s="28">
        <v>1491</v>
      </c>
      <c r="AP10" s="27"/>
      <c r="AQ10" s="27"/>
      <c r="AR10" s="27"/>
    </row>
    <row r="11" spans="1:44" ht="35.1" customHeight="1" x14ac:dyDescent="0.2">
      <c r="G11" s="31" t="s">
        <v>14</v>
      </c>
      <c r="I11" s="7">
        <v>3856</v>
      </c>
      <c r="J11" s="7"/>
      <c r="K11" s="7"/>
      <c r="L11" s="7"/>
      <c r="M11" s="7">
        <v>1534</v>
      </c>
      <c r="N11" s="7">
        <v>0</v>
      </c>
      <c r="O11" s="7">
        <v>0</v>
      </c>
      <c r="P11" s="7">
        <v>0</v>
      </c>
      <c r="Q11" s="7">
        <f>SUM(M11:P11)</f>
        <v>1534</v>
      </c>
      <c r="R11" s="7"/>
      <c r="S11" s="7"/>
      <c r="T11" s="7"/>
      <c r="U11" s="7">
        <v>0</v>
      </c>
      <c r="V11" s="7">
        <v>0</v>
      </c>
      <c r="W11" s="7">
        <v>0</v>
      </c>
      <c r="X11" s="7">
        <v>25</v>
      </c>
      <c r="Y11" s="7">
        <v>2</v>
      </c>
      <c r="Z11" s="7">
        <v>545</v>
      </c>
      <c r="AA11" s="7">
        <v>7</v>
      </c>
      <c r="AB11" s="7">
        <v>691</v>
      </c>
      <c r="AC11" s="7"/>
      <c r="AD11" s="7">
        <f t="shared" ref="AD11" si="0">SUM(U11:AB11)</f>
        <v>1270</v>
      </c>
      <c r="AE11" s="7"/>
      <c r="AF11" s="7"/>
      <c r="AG11" s="7"/>
      <c r="AH11" s="7">
        <f>I11+Q11-AD11+AL11-AN11</f>
        <v>2858</v>
      </c>
      <c r="AI11" s="7"/>
      <c r="AJ11" s="7"/>
      <c r="AK11" s="7"/>
      <c r="AL11" s="7">
        <v>0</v>
      </c>
      <c r="AM11" s="7"/>
      <c r="AN11" s="7">
        <v>1262</v>
      </c>
      <c r="AP11" s="27"/>
      <c r="AQ11" s="27"/>
      <c r="AR11" s="27"/>
    </row>
    <row r="12" spans="1:44" ht="35.1" customHeight="1" x14ac:dyDescent="0.2">
      <c r="G12" s="32" t="s">
        <v>12</v>
      </c>
      <c r="I12" s="28">
        <v>4678</v>
      </c>
      <c r="J12" s="7"/>
      <c r="K12" s="7"/>
      <c r="L12" s="7"/>
      <c r="M12" s="28">
        <v>1508</v>
      </c>
      <c r="N12" s="28">
        <v>0</v>
      </c>
      <c r="O12" s="28">
        <v>0</v>
      </c>
      <c r="P12" s="7"/>
      <c r="Q12" s="28">
        <f>SUM(M12:P12)</f>
        <v>1508</v>
      </c>
      <c r="R12" s="7"/>
      <c r="S12" s="7"/>
      <c r="T12" s="7"/>
      <c r="U12" s="28">
        <v>2</v>
      </c>
      <c r="V12" s="28">
        <v>0</v>
      </c>
      <c r="W12" s="28">
        <v>43</v>
      </c>
      <c r="X12" s="28">
        <v>26</v>
      </c>
      <c r="Y12" s="28">
        <v>0</v>
      </c>
      <c r="Z12" s="28">
        <v>598</v>
      </c>
      <c r="AA12" s="28">
        <v>11</v>
      </c>
      <c r="AB12" s="28">
        <v>509</v>
      </c>
      <c r="AC12" s="7"/>
      <c r="AD12" s="28">
        <f t="shared" ref="AD12:AD14" si="1">SUM(U12:AB12)</f>
        <v>1189</v>
      </c>
      <c r="AE12" s="7"/>
      <c r="AF12" s="7"/>
      <c r="AG12" s="7"/>
      <c r="AH12" s="28">
        <f t="shared" ref="AH12:AH14" si="2">I12+Q12-AD12+AL12-AN12</f>
        <v>3461</v>
      </c>
      <c r="AI12" s="7"/>
      <c r="AJ12" s="7"/>
      <c r="AK12" s="7"/>
      <c r="AL12" s="28">
        <v>0</v>
      </c>
      <c r="AM12" s="7"/>
      <c r="AN12" s="28">
        <v>1536</v>
      </c>
      <c r="AP12" s="27"/>
      <c r="AQ12" s="27"/>
      <c r="AR12" s="27"/>
    </row>
    <row r="13" spans="1:44" ht="35.1" customHeight="1" x14ac:dyDescent="0.2">
      <c r="G13" s="31" t="s">
        <v>31</v>
      </c>
      <c r="I13" s="7">
        <v>0</v>
      </c>
      <c r="J13" s="7"/>
      <c r="K13" s="7"/>
      <c r="L13" s="7"/>
      <c r="M13" s="7">
        <v>94</v>
      </c>
      <c r="N13" s="7">
        <v>0</v>
      </c>
      <c r="O13" s="7">
        <v>0</v>
      </c>
      <c r="P13" s="7"/>
      <c r="Q13" s="7">
        <f t="shared" ref="Q13:Q14" si="3">SUM(M13:P13)</f>
        <v>94</v>
      </c>
      <c r="R13" s="7"/>
      <c r="S13" s="7"/>
      <c r="T13" s="7"/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6</v>
      </c>
      <c r="AA13" s="7">
        <v>0</v>
      </c>
      <c r="AB13" s="7">
        <v>40</v>
      </c>
      <c r="AC13" s="7"/>
      <c r="AD13" s="7">
        <f t="shared" si="1"/>
        <v>46</v>
      </c>
      <c r="AE13" s="7"/>
      <c r="AF13" s="7"/>
      <c r="AG13" s="7"/>
      <c r="AH13" s="7">
        <f t="shared" si="2"/>
        <v>2243</v>
      </c>
      <c r="AI13" s="7"/>
      <c r="AJ13" s="7"/>
      <c r="AK13" s="7"/>
      <c r="AL13" s="7">
        <v>2196</v>
      </c>
      <c r="AM13" s="7"/>
      <c r="AN13" s="7">
        <v>1</v>
      </c>
      <c r="AP13" s="27"/>
      <c r="AQ13" s="27"/>
      <c r="AR13" s="27"/>
    </row>
    <row r="14" spans="1:44" ht="35.1" customHeight="1" x14ac:dyDescent="0.2">
      <c r="G14" s="32" t="s">
        <v>32</v>
      </c>
      <c r="I14" s="28">
        <v>0</v>
      </c>
      <c r="J14" s="7"/>
      <c r="K14" s="7"/>
      <c r="L14" s="7"/>
      <c r="M14" s="28">
        <v>2139</v>
      </c>
      <c r="N14" s="28">
        <v>0</v>
      </c>
      <c r="O14" s="28">
        <v>0</v>
      </c>
      <c r="P14" s="7"/>
      <c r="Q14" s="28">
        <f t="shared" si="3"/>
        <v>2139</v>
      </c>
      <c r="R14" s="7"/>
      <c r="S14" s="7"/>
      <c r="T14" s="7"/>
      <c r="U14" s="28">
        <v>0</v>
      </c>
      <c r="V14" s="28">
        <v>0</v>
      </c>
      <c r="W14" s="28">
        <v>1</v>
      </c>
      <c r="X14" s="28">
        <v>2</v>
      </c>
      <c r="Y14" s="28">
        <v>0</v>
      </c>
      <c r="Z14" s="28">
        <v>1</v>
      </c>
      <c r="AA14" s="28">
        <v>0</v>
      </c>
      <c r="AB14" s="28">
        <v>42</v>
      </c>
      <c r="AC14" s="7"/>
      <c r="AD14" s="28">
        <f t="shared" si="1"/>
        <v>46</v>
      </c>
      <c r="AE14" s="7"/>
      <c r="AF14" s="7"/>
      <c r="AG14" s="7"/>
      <c r="AH14" s="28">
        <f t="shared" si="2"/>
        <v>4156</v>
      </c>
      <c r="AI14" s="7"/>
      <c r="AJ14" s="7"/>
      <c r="AK14" s="7"/>
      <c r="AL14" s="28">
        <v>2081</v>
      </c>
      <c r="AM14" s="7"/>
      <c r="AN14" s="28">
        <v>18</v>
      </c>
      <c r="AP14" s="27"/>
      <c r="AQ14" s="27"/>
      <c r="AR14" s="27"/>
    </row>
    <row r="15" spans="1:44" ht="20.100000000000001" customHeight="1" x14ac:dyDescent="0.2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P15" s="27"/>
      <c r="AQ15" s="27"/>
      <c r="AR15" s="27"/>
    </row>
    <row r="16" spans="1:44" ht="30" customHeight="1" x14ac:dyDescent="0.2">
      <c r="G16" s="29" t="s">
        <v>0</v>
      </c>
      <c r="H16" s="9"/>
      <c r="I16" s="30">
        <f>SUM(I10:I14)</f>
        <v>12594</v>
      </c>
      <c r="J16" s="13"/>
      <c r="K16" s="13"/>
      <c r="L16" s="13"/>
      <c r="M16" s="30">
        <f>SUM(M10:M14)</f>
        <v>6655</v>
      </c>
      <c r="N16" s="30">
        <f>SUM(N10:N14)</f>
        <v>0</v>
      </c>
      <c r="O16" s="30">
        <f>SUM(O10:O14)</f>
        <v>0</v>
      </c>
      <c r="P16" s="13"/>
      <c r="Q16" s="30">
        <f>SUM(Q10:Q14)</f>
        <v>6655</v>
      </c>
      <c r="R16" s="13"/>
      <c r="S16" s="13"/>
      <c r="T16" s="13"/>
      <c r="U16" s="30">
        <f t="shared" ref="U16:AB16" si="4">SUM(U10:U14)</f>
        <v>2</v>
      </c>
      <c r="V16" s="30">
        <f t="shared" si="4"/>
        <v>0</v>
      </c>
      <c r="W16" s="30">
        <f t="shared" si="4"/>
        <v>47</v>
      </c>
      <c r="X16" s="30">
        <f t="shared" si="4"/>
        <v>134</v>
      </c>
      <c r="Y16" s="30">
        <f t="shared" si="4"/>
        <v>22</v>
      </c>
      <c r="Z16" s="30">
        <f t="shared" si="4"/>
        <v>1167</v>
      </c>
      <c r="AA16" s="30">
        <f t="shared" si="4"/>
        <v>19</v>
      </c>
      <c r="AB16" s="30">
        <f t="shared" si="4"/>
        <v>2135</v>
      </c>
      <c r="AC16" s="13"/>
      <c r="AD16" s="30">
        <f>SUM(AD10:AD14)</f>
        <v>3526</v>
      </c>
      <c r="AE16" s="13"/>
      <c r="AF16" s="13"/>
      <c r="AG16" s="13"/>
      <c r="AH16" s="30">
        <f>SUM(AH10:AH14)</f>
        <v>15692</v>
      </c>
      <c r="AI16" s="13"/>
      <c r="AJ16" s="13"/>
      <c r="AK16" s="13"/>
      <c r="AL16" s="30">
        <f>SUM(AL10:AL14)</f>
        <v>4277</v>
      </c>
      <c r="AM16" s="13"/>
      <c r="AN16" s="30">
        <f>SUM(AN10:AN14)</f>
        <v>4308</v>
      </c>
      <c r="AP16" s="27"/>
      <c r="AQ16" s="27"/>
      <c r="AR16" s="27"/>
    </row>
    <row r="17" spans="1:50" ht="20.100000000000001" customHeight="1" x14ac:dyDescent="0.2">
      <c r="G17" s="5"/>
      <c r="H17" s="5"/>
      <c r="I17" s="8"/>
      <c r="J17" s="8"/>
      <c r="K17" s="8"/>
      <c r="L17" s="8"/>
      <c r="M17" s="8"/>
      <c r="N17" s="8"/>
      <c r="O17" s="8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P17" s="27"/>
    </row>
    <row r="18" spans="1:50" s="9" customFormat="1" ht="30" customHeight="1" x14ac:dyDescent="0.2">
      <c r="A18" s="11"/>
      <c r="B18" s="11"/>
      <c r="C18" s="11"/>
      <c r="D18" s="11"/>
      <c r="E18" s="11"/>
      <c r="F18" s="12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43"/>
      <c r="AJ18" s="43"/>
      <c r="AK18" s="43"/>
      <c r="AL18" s="43"/>
      <c r="AM18" s="43"/>
      <c r="AN18" s="43"/>
      <c r="AP18" s="27"/>
    </row>
    <row r="19" spans="1:50" s="1" customFormat="1" ht="19.5" customHeight="1" x14ac:dyDescent="0.2">
      <c r="A19" s="2"/>
      <c r="B19" s="2"/>
      <c r="C19" s="2"/>
      <c r="D19" s="2"/>
      <c r="E19" s="2"/>
      <c r="F19" s="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43"/>
      <c r="AJ19" s="43"/>
      <c r="AK19" s="43"/>
      <c r="AL19" s="43"/>
      <c r="AM19" s="43"/>
      <c r="AN19" s="43"/>
      <c r="AQ19" s="37"/>
      <c r="AR19" s="37"/>
      <c r="AS19" s="37"/>
      <c r="AT19" s="37"/>
      <c r="AU19" s="37"/>
    </row>
    <row r="20" spans="1:50" ht="33.75" customHeight="1" x14ac:dyDescent="0.2"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43"/>
      <c r="AJ20" s="43"/>
      <c r="AK20" s="43"/>
      <c r="AL20" s="43"/>
      <c r="AM20" s="43"/>
      <c r="AN20" s="43"/>
      <c r="AQ20" s="37"/>
      <c r="AR20" s="37"/>
      <c r="AS20" s="37"/>
      <c r="AT20" s="37"/>
      <c r="AU20" s="37"/>
    </row>
    <row r="21" spans="1:50" ht="13.5" customHeight="1" x14ac:dyDescent="0.2">
      <c r="AH21" s="38"/>
      <c r="AI21" s="38"/>
      <c r="AJ21" s="38"/>
      <c r="AK21" s="38"/>
      <c r="AL21" s="38"/>
      <c r="AM21" s="38"/>
      <c r="AN21" s="38"/>
      <c r="AO21" s="38"/>
      <c r="AP21" s="38"/>
      <c r="AQ21" s="37"/>
      <c r="AR21" s="37"/>
      <c r="AS21" s="37"/>
      <c r="AT21" s="37"/>
      <c r="AU21" s="37"/>
      <c r="AV21" s="38"/>
      <c r="AW21" s="38"/>
      <c r="AX21" s="38"/>
    </row>
    <row r="22" spans="1:50" ht="13.5" customHeight="1" x14ac:dyDescent="0.2"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</row>
    <row r="23" spans="1:50" ht="13.5" customHeight="1" x14ac:dyDescent="0.2"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x14ac:dyDescent="0.2"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x14ac:dyDescent="0.2"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</row>
    <row r="26" spans="1:50" x14ac:dyDescent="0.2"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</row>
    <row r="27" spans="1:50" x14ac:dyDescent="0.2"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</row>
    <row r="28" spans="1:50" x14ac:dyDescent="0.2"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</row>
    <row r="29" spans="1:50" ht="15" customHeight="1" x14ac:dyDescent="0.2"/>
    <row r="30" spans="1:50" ht="15" customHeight="1" x14ac:dyDescent="0.2"/>
    <row r="31" spans="1:50" ht="15" customHeight="1" x14ac:dyDescent="0.2"/>
  </sheetData>
  <mergeCells count="5">
    <mergeCell ref="G2:AH2"/>
    <mergeCell ref="G3:AH3"/>
    <mergeCell ref="I5:AH5"/>
    <mergeCell ref="G18:AH20"/>
    <mergeCell ref="N6:O6"/>
  </mergeCells>
  <printOptions horizontalCentered="1"/>
  <pageMargins left="0.59055118110236227" right="0.39370078740157483" top="0.98425196850393704" bottom="0.98425196850393704" header="0.98425196850393704" footer="0.98425196850393704"/>
  <pageSetup paperSize="5" scale="47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view="pageBreakPreview" topLeftCell="V1" zoomScaleNormal="70" zoomScaleSheetLayoutView="100" workbookViewId="0">
      <pane ySplit="3" topLeftCell="A10" activePane="bottomLeft" state="frozen"/>
      <selection activeCell="G22" sqref="G22"/>
      <selection pane="bottomLeft" activeCell="Z25" sqref="Z2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3.7109375" style="6" customWidth="1"/>
    <col min="14" max="14" width="18.5703125" style="6" customWidth="1"/>
    <col min="15" max="15" width="22.1406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85546875" style="6" customWidth="1"/>
    <col min="22" max="22" width="12.28515625" style="6" customWidth="1"/>
    <col min="23" max="23" width="22.42578125" style="6" customWidth="1"/>
    <col min="24" max="24" width="21" style="6" customWidth="1"/>
    <col min="25" max="25" width="18.5703125" style="6" customWidth="1"/>
    <col min="26" max="26" width="14.42578125" style="6" customWidth="1"/>
    <col min="27" max="27" width="19.1406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16384" width="11.42578125" style="10"/>
  </cols>
  <sheetData>
    <row r="1" spans="1:44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4" s="17" customFormat="1" ht="54.95" customHeight="1" x14ac:dyDescent="0.2">
      <c r="A2" s="3"/>
      <c r="B2" s="3"/>
      <c r="C2" s="3"/>
      <c r="D2" s="3"/>
      <c r="E2" s="3"/>
      <c r="F2" s="3"/>
      <c r="G2" s="51" t="s">
        <v>29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48"/>
      <c r="AJ2" s="48"/>
      <c r="AK2" s="48"/>
      <c r="AL2" s="48"/>
      <c r="AM2" s="48"/>
      <c r="AN2" s="48"/>
    </row>
    <row r="3" spans="1:44" s="17" customFormat="1" ht="39.950000000000003" customHeight="1" thickBot="1" x14ac:dyDescent="0.25">
      <c r="A3" s="3"/>
      <c r="B3" s="3"/>
      <c r="C3" s="3"/>
      <c r="D3" s="3"/>
      <c r="E3" s="3"/>
      <c r="F3" s="3"/>
      <c r="G3" s="53" t="s">
        <v>30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1"/>
      <c r="AJ3" s="41"/>
      <c r="AK3" s="41"/>
      <c r="AL3" s="41"/>
      <c r="AM3" s="41"/>
      <c r="AN3" s="41"/>
    </row>
    <row r="4" spans="1:44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4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54" t="s">
        <v>10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42"/>
      <c r="AJ5" s="42"/>
      <c r="AK5" s="42"/>
      <c r="AL5" s="42"/>
      <c r="AM5" s="42"/>
      <c r="AN5" s="42"/>
    </row>
    <row r="6" spans="1:44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56" t="s">
        <v>3</v>
      </c>
      <c r="O6" s="5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42"/>
      <c r="AJ6" s="42"/>
      <c r="AK6" s="42"/>
      <c r="AL6" s="42"/>
      <c r="AM6" s="42"/>
      <c r="AN6" s="42"/>
    </row>
    <row r="7" spans="1:44" s="17" customFormat="1" ht="50.1" customHeight="1" thickBot="1" x14ac:dyDescent="0.25">
      <c r="A7" s="3"/>
      <c r="B7" s="3"/>
      <c r="C7" s="3"/>
      <c r="D7" s="3"/>
      <c r="E7" s="3"/>
      <c r="F7" s="3"/>
      <c r="G7" s="22" t="s">
        <v>26</v>
      </c>
      <c r="H7" s="36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45"/>
      <c r="AF7" s="45"/>
      <c r="AG7" s="45"/>
      <c r="AH7" s="49" t="s">
        <v>7</v>
      </c>
      <c r="AI7" s="44"/>
      <c r="AJ7" s="44"/>
      <c r="AK7" s="44"/>
      <c r="AL7" s="49" t="s">
        <v>34</v>
      </c>
      <c r="AM7" s="45"/>
      <c r="AN7" s="49" t="s">
        <v>35</v>
      </c>
    </row>
    <row r="8" spans="1:44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4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  <c r="AJ9" s="6"/>
      <c r="AK9" s="6"/>
      <c r="AL9" s="6"/>
      <c r="AM9" s="6"/>
      <c r="AN9" s="6"/>
    </row>
    <row r="10" spans="1:44" ht="35.1" customHeight="1" x14ac:dyDescent="0.2">
      <c r="G10" s="32" t="s">
        <v>13</v>
      </c>
      <c r="I10" s="28">
        <v>715</v>
      </c>
      <c r="J10" s="7"/>
      <c r="K10" s="7"/>
      <c r="L10" s="7"/>
      <c r="M10" s="28">
        <v>1588</v>
      </c>
      <c r="N10" s="28">
        <v>0</v>
      </c>
      <c r="O10" s="28">
        <v>0</v>
      </c>
      <c r="P10" s="7">
        <v>0</v>
      </c>
      <c r="Q10" s="28">
        <f>SUM(M10:P10)</f>
        <v>1588</v>
      </c>
      <c r="R10" s="7"/>
      <c r="S10" s="7"/>
      <c r="T10" s="7"/>
      <c r="U10" s="28">
        <v>3</v>
      </c>
      <c r="V10" s="28">
        <v>2</v>
      </c>
      <c r="W10" s="28">
        <v>434</v>
      </c>
      <c r="X10" s="28">
        <v>80</v>
      </c>
      <c r="Y10" s="28">
        <v>7</v>
      </c>
      <c r="Z10" s="28">
        <v>5</v>
      </c>
      <c r="AA10" s="28">
        <v>0</v>
      </c>
      <c r="AB10" s="28">
        <v>1155</v>
      </c>
      <c r="AC10" s="7"/>
      <c r="AD10" s="28">
        <f>SUM(U10:AB10)</f>
        <v>1686</v>
      </c>
      <c r="AE10" s="7"/>
      <c r="AF10" s="7"/>
      <c r="AG10" s="7"/>
      <c r="AH10" s="28">
        <f>I10+Q10-AD10+AL10-AN10</f>
        <v>402</v>
      </c>
      <c r="AI10" s="7"/>
      <c r="AJ10" s="7"/>
      <c r="AK10" s="7"/>
      <c r="AL10" s="28">
        <v>0</v>
      </c>
      <c r="AM10" s="7"/>
      <c r="AN10" s="28">
        <v>215</v>
      </c>
      <c r="AP10" s="27"/>
      <c r="AQ10" s="27"/>
      <c r="AR10" s="27"/>
    </row>
    <row r="11" spans="1:44" ht="35.1" customHeight="1" x14ac:dyDescent="0.2">
      <c r="G11" s="31" t="s">
        <v>14</v>
      </c>
      <c r="I11" s="7">
        <v>999</v>
      </c>
      <c r="J11" s="7"/>
      <c r="K11" s="7"/>
      <c r="L11" s="7"/>
      <c r="M11" s="7">
        <v>1212</v>
      </c>
      <c r="N11" s="7">
        <v>0</v>
      </c>
      <c r="O11" s="7">
        <v>0</v>
      </c>
      <c r="P11" s="7">
        <v>0</v>
      </c>
      <c r="Q11" s="7">
        <f t="shared" ref="Q11" si="0">SUM(M11:P11)</f>
        <v>1212</v>
      </c>
      <c r="R11" s="7"/>
      <c r="S11" s="7"/>
      <c r="T11" s="7"/>
      <c r="U11" s="7">
        <v>525</v>
      </c>
      <c r="V11" s="7">
        <v>244</v>
      </c>
      <c r="W11" s="7">
        <v>52</v>
      </c>
      <c r="X11" s="7">
        <v>17</v>
      </c>
      <c r="Y11" s="7">
        <v>0</v>
      </c>
      <c r="Z11" s="7">
        <v>0</v>
      </c>
      <c r="AA11" s="7">
        <v>0</v>
      </c>
      <c r="AB11" s="7">
        <v>254</v>
      </c>
      <c r="AC11" s="7"/>
      <c r="AD11" s="7">
        <f t="shared" ref="AD11" si="1">SUM(U11:AB11)</f>
        <v>1092</v>
      </c>
      <c r="AE11" s="7"/>
      <c r="AF11" s="7"/>
      <c r="AG11" s="7"/>
      <c r="AH11" s="7">
        <f t="shared" ref="AH11:AH14" si="2">I11+Q11-AD11+AL11-AN11</f>
        <v>789</v>
      </c>
      <c r="AI11" s="7"/>
      <c r="AJ11" s="7"/>
      <c r="AK11" s="7"/>
      <c r="AL11" s="7">
        <v>0</v>
      </c>
      <c r="AM11" s="7"/>
      <c r="AN11" s="7">
        <v>330</v>
      </c>
      <c r="AP11" s="27"/>
      <c r="AQ11" s="27"/>
      <c r="AR11" s="27"/>
    </row>
    <row r="12" spans="1:44" ht="35.1" customHeight="1" x14ac:dyDescent="0.2">
      <c r="G12" s="32" t="s">
        <v>12</v>
      </c>
      <c r="I12" s="28">
        <v>1107</v>
      </c>
      <c r="J12" s="7"/>
      <c r="K12" s="7"/>
      <c r="L12" s="7"/>
      <c r="M12" s="28">
        <v>1131</v>
      </c>
      <c r="N12" s="28">
        <v>0</v>
      </c>
      <c r="O12" s="28">
        <v>0</v>
      </c>
      <c r="P12" s="7"/>
      <c r="Q12" s="28">
        <f t="shared" ref="Q12:Q13" si="3">SUM(M12:P12)</f>
        <v>1131</v>
      </c>
      <c r="R12" s="7"/>
      <c r="S12" s="7"/>
      <c r="T12" s="7"/>
      <c r="U12" s="28">
        <v>23</v>
      </c>
      <c r="V12" s="28">
        <v>22</v>
      </c>
      <c r="W12" s="28">
        <v>259</v>
      </c>
      <c r="X12" s="28">
        <v>63</v>
      </c>
      <c r="Y12" s="28">
        <v>2</v>
      </c>
      <c r="Z12" s="28">
        <v>1</v>
      </c>
      <c r="AA12" s="28">
        <v>0</v>
      </c>
      <c r="AB12" s="28">
        <v>697</v>
      </c>
      <c r="AC12" s="7"/>
      <c r="AD12" s="28">
        <f t="shared" ref="AD12" si="4">SUM(U12:AB12)</f>
        <v>1067</v>
      </c>
      <c r="AE12" s="7"/>
      <c r="AF12" s="7"/>
      <c r="AG12" s="7"/>
      <c r="AH12" s="28">
        <f t="shared" si="2"/>
        <v>893</v>
      </c>
      <c r="AI12" s="7"/>
      <c r="AJ12" s="7"/>
      <c r="AK12" s="7"/>
      <c r="AL12" s="28">
        <v>0</v>
      </c>
      <c r="AM12" s="7"/>
      <c r="AN12" s="28">
        <v>278</v>
      </c>
      <c r="AP12" s="27"/>
      <c r="AQ12" s="27"/>
      <c r="AR12" s="27"/>
    </row>
    <row r="13" spans="1:44" ht="35.1" customHeight="1" x14ac:dyDescent="0.2">
      <c r="G13" s="31" t="s">
        <v>31</v>
      </c>
      <c r="I13" s="7">
        <v>0</v>
      </c>
      <c r="J13" s="7"/>
      <c r="K13" s="7"/>
      <c r="L13" s="7"/>
      <c r="M13" s="7">
        <v>55</v>
      </c>
      <c r="N13" s="7">
        <v>0</v>
      </c>
      <c r="O13" s="7">
        <v>0</v>
      </c>
      <c r="P13" s="7"/>
      <c r="Q13" s="7">
        <f t="shared" si="3"/>
        <v>55</v>
      </c>
      <c r="R13" s="7"/>
      <c r="S13" s="7"/>
      <c r="T13" s="7"/>
      <c r="U13" s="7">
        <v>2</v>
      </c>
      <c r="V13" s="7">
        <v>1</v>
      </c>
      <c r="W13" s="7">
        <v>1</v>
      </c>
      <c r="X13" s="7">
        <v>2</v>
      </c>
      <c r="Y13" s="7">
        <v>0</v>
      </c>
      <c r="Z13" s="7">
        <v>0</v>
      </c>
      <c r="AA13" s="7">
        <v>0</v>
      </c>
      <c r="AB13" s="7">
        <v>6</v>
      </c>
      <c r="AC13" s="7"/>
      <c r="AD13" s="7">
        <f t="shared" ref="AD13" si="5">SUM(U13:AB13)</f>
        <v>12</v>
      </c>
      <c r="AE13" s="7"/>
      <c r="AF13" s="7"/>
      <c r="AG13" s="7"/>
      <c r="AH13" s="7">
        <f t="shared" si="2"/>
        <v>201</v>
      </c>
      <c r="AI13" s="7"/>
      <c r="AJ13" s="7"/>
      <c r="AK13" s="7"/>
      <c r="AL13" s="7">
        <v>158</v>
      </c>
      <c r="AM13" s="7"/>
      <c r="AN13" s="7">
        <v>0</v>
      </c>
      <c r="AP13" s="27"/>
      <c r="AQ13" s="27"/>
      <c r="AR13" s="27"/>
    </row>
    <row r="14" spans="1:44" ht="35.1" customHeight="1" x14ac:dyDescent="0.2">
      <c r="G14" s="32" t="s">
        <v>32</v>
      </c>
      <c r="I14" s="28">
        <v>0</v>
      </c>
      <c r="J14" s="7"/>
      <c r="K14" s="7"/>
      <c r="L14" s="7"/>
      <c r="M14" s="28">
        <v>356</v>
      </c>
      <c r="N14" s="28">
        <v>0</v>
      </c>
      <c r="O14" s="28">
        <v>0</v>
      </c>
      <c r="P14" s="7"/>
      <c r="Q14" s="28">
        <f t="shared" ref="Q14" si="6">SUM(M14:P14)</f>
        <v>356</v>
      </c>
      <c r="R14" s="7"/>
      <c r="S14" s="7"/>
      <c r="T14" s="7"/>
      <c r="U14" s="28">
        <v>0</v>
      </c>
      <c r="V14" s="28">
        <v>0</v>
      </c>
      <c r="W14" s="28">
        <v>2</v>
      </c>
      <c r="X14" s="28">
        <v>4</v>
      </c>
      <c r="Y14" s="28">
        <v>0</v>
      </c>
      <c r="Z14" s="28">
        <v>0</v>
      </c>
      <c r="AA14" s="28">
        <v>0</v>
      </c>
      <c r="AB14" s="28">
        <v>1</v>
      </c>
      <c r="AC14" s="7"/>
      <c r="AD14" s="28">
        <f t="shared" ref="AD14" si="7">SUM(U14:AB14)</f>
        <v>7</v>
      </c>
      <c r="AE14" s="7"/>
      <c r="AF14" s="7"/>
      <c r="AG14" s="7"/>
      <c r="AH14" s="28">
        <f t="shared" si="2"/>
        <v>427</v>
      </c>
      <c r="AI14" s="7"/>
      <c r="AJ14" s="7"/>
      <c r="AK14" s="7"/>
      <c r="AL14" s="28">
        <v>78</v>
      </c>
      <c r="AM14" s="7"/>
      <c r="AN14" s="28">
        <v>0</v>
      </c>
      <c r="AP14" s="27"/>
      <c r="AQ14" s="27"/>
      <c r="AR14" s="27"/>
    </row>
    <row r="15" spans="1:44" ht="20.100000000000001" customHeight="1" x14ac:dyDescent="0.2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P15" s="27"/>
      <c r="AQ15" s="27"/>
      <c r="AR15" s="27"/>
    </row>
    <row r="16" spans="1:44" ht="30" customHeight="1" x14ac:dyDescent="0.2">
      <c r="G16" s="29" t="s">
        <v>0</v>
      </c>
      <c r="H16" s="9"/>
      <c r="I16" s="30">
        <f>SUM(I10:I14)</f>
        <v>2821</v>
      </c>
      <c r="J16" s="13"/>
      <c r="K16" s="13"/>
      <c r="L16" s="13"/>
      <c r="M16" s="30">
        <f>SUM(M10:M14)</f>
        <v>4342</v>
      </c>
      <c r="N16" s="30">
        <f>SUM(N10:N14)</f>
        <v>0</v>
      </c>
      <c r="O16" s="30">
        <f>SUM(O10:O14)</f>
        <v>0</v>
      </c>
      <c r="P16" s="13"/>
      <c r="Q16" s="30">
        <f>SUM(Q10:Q14)</f>
        <v>4342</v>
      </c>
      <c r="R16" s="13"/>
      <c r="S16" s="13"/>
      <c r="T16" s="13"/>
      <c r="U16" s="30">
        <f t="shared" ref="U16:AB16" si="8">SUM(U10:U14)</f>
        <v>553</v>
      </c>
      <c r="V16" s="30">
        <f t="shared" si="8"/>
        <v>269</v>
      </c>
      <c r="W16" s="30">
        <f t="shared" si="8"/>
        <v>748</v>
      </c>
      <c r="X16" s="30">
        <f t="shared" si="8"/>
        <v>166</v>
      </c>
      <c r="Y16" s="30">
        <f t="shared" si="8"/>
        <v>9</v>
      </c>
      <c r="Z16" s="30">
        <f t="shared" si="8"/>
        <v>6</v>
      </c>
      <c r="AA16" s="30">
        <f t="shared" si="8"/>
        <v>0</v>
      </c>
      <c r="AB16" s="30">
        <f t="shared" si="8"/>
        <v>2113</v>
      </c>
      <c r="AC16" s="13"/>
      <c r="AD16" s="30">
        <f>SUM(AD10:AD14)</f>
        <v>3864</v>
      </c>
      <c r="AE16" s="13"/>
      <c r="AF16" s="13"/>
      <c r="AG16" s="13"/>
      <c r="AH16" s="30">
        <f>SUM(AH10:AH14)</f>
        <v>2712</v>
      </c>
      <c r="AI16" s="13"/>
      <c r="AJ16" s="13"/>
      <c r="AK16" s="13"/>
      <c r="AL16" s="30">
        <f>SUM(AL10:AL14)</f>
        <v>236</v>
      </c>
      <c r="AM16" s="13"/>
      <c r="AN16" s="30">
        <f>SUM(AN10:AN14)</f>
        <v>823</v>
      </c>
      <c r="AP16" s="27"/>
      <c r="AQ16" s="27"/>
      <c r="AR16" s="27"/>
    </row>
    <row r="17" spans="1:42" ht="20.100000000000001" customHeight="1" x14ac:dyDescent="0.2">
      <c r="G17" s="5"/>
      <c r="H17" s="5"/>
      <c r="I17" s="8"/>
      <c r="J17" s="8"/>
      <c r="K17" s="8"/>
      <c r="L17" s="8"/>
      <c r="M17" s="8"/>
      <c r="N17" s="8"/>
      <c r="O17" s="8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P17" s="27"/>
    </row>
    <row r="18" spans="1:42" s="9" customFormat="1" ht="30" customHeight="1" x14ac:dyDescent="0.2">
      <c r="A18" s="11"/>
      <c r="B18" s="11"/>
      <c r="C18" s="11"/>
      <c r="D18" s="11"/>
      <c r="E18" s="11"/>
      <c r="F18" s="12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43"/>
      <c r="AJ18" s="43"/>
      <c r="AK18" s="43"/>
      <c r="AL18" s="43"/>
      <c r="AM18" s="43"/>
      <c r="AN18" s="43"/>
      <c r="AP18" s="27"/>
    </row>
    <row r="19" spans="1:42" s="1" customFormat="1" ht="20.100000000000001" customHeight="1" x14ac:dyDescent="0.2">
      <c r="A19" s="2"/>
      <c r="B19" s="2"/>
      <c r="C19" s="2"/>
      <c r="D19" s="2"/>
      <c r="E19" s="2"/>
      <c r="F19" s="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43"/>
      <c r="AJ19" s="43"/>
      <c r="AK19" s="43"/>
      <c r="AL19" s="43"/>
      <c r="AM19" s="43"/>
      <c r="AN19" s="43"/>
    </row>
    <row r="20" spans="1:42" ht="13.5" customHeight="1" x14ac:dyDescent="0.2"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43"/>
      <c r="AJ20" s="43"/>
      <c r="AK20" s="43"/>
      <c r="AL20" s="43"/>
      <c r="AM20" s="43"/>
      <c r="AN20" s="43"/>
    </row>
  </sheetData>
  <mergeCells count="5">
    <mergeCell ref="G2:AH2"/>
    <mergeCell ref="G3:AH3"/>
    <mergeCell ref="I5:AH5"/>
    <mergeCell ref="G18:AH20"/>
    <mergeCell ref="N6:O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view="pageBreakPreview" topLeftCell="Y1" zoomScaleNormal="70" zoomScaleSheetLayoutView="100" workbookViewId="0">
      <pane ySplit="3" topLeftCell="A10" activePane="bottomLeft" state="frozen"/>
      <selection activeCell="G22" sqref="G22"/>
      <selection pane="bottomLeft" activeCell="AR20" sqref="AR20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7.7109375" style="6" customWidth="1"/>
    <col min="15" max="15" width="22.425781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42578125" style="6" customWidth="1"/>
    <col min="22" max="22" width="12.7109375" style="6" customWidth="1"/>
    <col min="23" max="23" width="22" style="6" customWidth="1"/>
    <col min="24" max="24" width="21.140625" style="6" customWidth="1"/>
    <col min="25" max="25" width="18.85546875" style="6" customWidth="1"/>
    <col min="26" max="26" width="14.42578125" style="6" customWidth="1"/>
    <col min="27" max="27" width="19.710937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16384" width="11.42578125" style="10"/>
  </cols>
  <sheetData>
    <row r="1" spans="1:44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4" s="17" customFormat="1" ht="54.95" customHeight="1" x14ac:dyDescent="0.2">
      <c r="A2" s="3"/>
      <c r="B2" s="3"/>
      <c r="C2" s="3"/>
      <c r="D2" s="3"/>
      <c r="E2" s="3"/>
      <c r="F2" s="3"/>
      <c r="G2" s="51" t="s">
        <v>29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48"/>
      <c r="AJ2" s="48"/>
      <c r="AK2" s="48"/>
      <c r="AL2" s="48"/>
      <c r="AM2" s="48"/>
      <c r="AN2" s="48"/>
    </row>
    <row r="3" spans="1:44" s="17" customFormat="1" ht="39.950000000000003" customHeight="1" thickBot="1" x14ac:dyDescent="0.25">
      <c r="A3" s="3"/>
      <c r="B3" s="3"/>
      <c r="C3" s="3"/>
      <c r="D3" s="3"/>
      <c r="E3" s="3"/>
      <c r="F3" s="3"/>
      <c r="G3" s="53" t="s">
        <v>30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1"/>
      <c r="AJ3" s="41"/>
      <c r="AK3" s="41"/>
      <c r="AL3" s="41"/>
      <c r="AM3" s="41"/>
      <c r="AN3" s="41"/>
    </row>
    <row r="4" spans="1:44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4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54" t="s">
        <v>11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42"/>
      <c r="AJ5" s="42"/>
      <c r="AK5" s="42"/>
      <c r="AL5" s="42"/>
      <c r="AM5" s="42"/>
      <c r="AN5" s="42"/>
    </row>
    <row r="6" spans="1:44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56" t="s">
        <v>3</v>
      </c>
      <c r="O6" s="5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42"/>
      <c r="AJ6" s="42"/>
      <c r="AK6" s="42"/>
      <c r="AL6" s="42"/>
      <c r="AM6" s="42"/>
      <c r="AN6" s="42"/>
    </row>
    <row r="7" spans="1:44" s="17" customFormat="1" ht="50.1" customHeight="1" thickBot="1" x14ac:dyDescent="0.25">
      <c r="A7" s="3"/>
      <c r="B7" s="3"/>
      <c r="C7" s="3"/>
      <c r="D7" s="3"/>
      <c r="E7" s="3"/>
      <c r="F7" s="3"/>
      <c r="G7" s="22" t="s">
        <v>26</v>
      </c>
      <c r="H7" s="45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45"/>
      <c r="AF7" s="45"/>
      <c r="AG7" s="45"/>
      <c r="AH7" s="49" t="s">
        <v>7</v>
      </c>
      <c r="AI7" s="45"/>
      <c r="AJ7" s="45"/>
      <c r="AK7" s="45"/>
      <c r="AL7" s="49" t="s">
        <v>34</v>
      </c>
      <c r="AM7" s="45"/>
      <c r="AN7" s="49" t="s">
        <v>35</v>
      </c>
    </row>
    <row r="8" spans="1:44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4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  <c r="AJ9" s="6"/>
      <c r="AK9" s="6"/>
      <c r="AL9" s="6"/>
      <c r="AM9" s="6"/>
      <c r="AN9" s="6"/>
    </row>
    <row r="10" spans="1:44" ht="35.1" customHeight="1" x14ac:dyDescent="0.2">
      <c r="G10" s="32" t="s">
        <v>13</v>
      </c>
      <c r="I10" s="28">
        <v>16</v>
      </c>
      <c r="J10" s="7"/>
      <c r="K10" s="7"/>
      <c r="L10" s="7"/>
      <c r="M10" s="28">
        <v>53</v>
      </c>
      <c r="N10" s="28">
        <v>0</v>
      </c>
      <c r="O10" s="28">
        <v>0</v>
      </c>
      <c r="P10" s="7">
        <v>0</v>
      </c>
      <c r="Q10" s="28">
        <f>SUM(M10:P10)</f>
        <v>53</v>
      </c>
      <c r="R10" s="7"/>
      <c r="S10" s="7"/>
      <c r="T10" s="7"/>
      <c r="U10" s="28">
        <v>0</v>
      </c>
      <c r="V10" s="28">
        <v>1</v>
      </c>
      <c r="W10" s="28">
        <v>18</v>
      </c>
      <c r="X10" s="28">
        <v>6</v>
      </c>
      <c r="Y10" s="28">
        <v>0</v>
      </c>
      <c r="Z10" s="28">
        <v>1</v>
      </c>
      <c r="AA10" s="28">
        <v>0</v>
      </c>
      <c r="AB10" s="28">
        <v>15</v>
      </c>
      <c r="AC10" s="7"/>
      <c r="AD10" s="28">
        <f>SUM(U10:AB10)</f>
        <v>41</v>
      </c>
      <c r="AE10" s="7"/>
      <c r="AF10" s="7"/>
      <c r="AG10" s="7"/>
      <c r="AH10" s="28">
        <f>I10+Q10-AD10+AL10-AN10</f>
        <v>25</v>
      </c>
      <c r="AI10" s="7"/>
      <c r="AJ10" s="7"/>
      <c r="AK10" s="7"/>
      <c r="AL10" s="28">
        <v>0</v>
      </c>
      <c r="AM10" s="7"/>
      <c r="AN10" s="28">
        <v>3</v>
      </c>
      <c r="AP10" s="27"/>
      <c r="AQ10" s="27"/>
      <c r="AR10" s="27"/>
    </row>
    <row r="11" spans="1:44" ht="35.1" customHeight="1" x14ac:dyDescent="0.2">
      <c r="G11" s="31" t="s">
        <v>14</v>
      </c>
      <c r="I11" s="7">
        <v>34</v>
      </c>
      <c r="J11" s="7"/>
      <c r="K11" s="7"/>
      <c r="L11" s="7"/>
      <c r="M11" s="7">
        <v>59</v>
      </c>
      <c r="N11" s="7">
        <v>0</v>
      </c>
      <c r="O11" s="7">
        <v>0</v>
      </c>
      <c r="P11" s="7">
        <v>0</v>
      </c>
      <c r="Q11" s="7">
        <f t="shared" ref="Q11:Q14" si="0">SUM(M11:P11)</f>
        <v>59</v>
      </c>
      <c r="R11" s="7"/>
      <c r="S11" s="7"/>
      <c r="T11" s="7"/>
      <c r="U11" s="7">
        <v>5</v>
      </c>
      <c r="V11" s="7">
        <v>13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15</v>
      </c>
      <c r="AC11" s="7"/>
      <c r="AD11" s="7">
        <f t="shared" ref="AD11:AD14" si="1">SUM(U11:AB11)</f>
        <v>33</v>
      </c>
      <c r="AE11" s="7"/>
      <c r="AF11" s="7"/>
      <c r="AG11" s="7"/>
      <c r="AH11" s="7">
        <f t="shared" ref="AH11:AH14" si="2">I11+Q11-AD11+AL11-AN11</f>
        <v>55</v>
      </c>
      <c r="AI11" s="7"/>
      <c r="AJ11" s="7"/>
      <c r="AK11" s="7"/>
      <c r="AL11" s="7">
        <v>0</v>
      </c>
      <c r="AM11" s="7"/>
      <c r="AN11" s="7">
        <v>5</v>
      </c>
      <c r="AP11" s="27"/>
      <c r="AQ11" s="27"/>
      <c r="AR11" s="27"/>
    </row>
    <row r="12" spans="1:44" ht="35.1" customHeight="1" x14ac:dyDescent="0.2">
      <c r="G12" s="32" t="s">
        <v>12</v>
      </c>
      <c r="I12" s="28">
        <v>13</v>
      </c>
      <c r="J12" s="7"/>
      <c r="K12" s="7"/>
      <c r="L12" s="7"/>
      <c r="M12" s="28">
        <v>26</v>
      </c>
      <c r="N12" s="28">
        <v>0</v>
      </c>
      <c r="O12" s="28">
        <v>0</v>
      </c>
      <c r="P12" s="7"/>
      <c r="Q12" s="28">
        <f t="shared" ref="Q12:Q13" si="3">SUM(M12:P12)</f>
        <v>26</v>
      </c>
      <c r="R12" s="7"/>
      <c r="S12" s="7"/>
      <c r="T12" s="7"/>
      <c r="U12" s="28">
        <v>0</v>
      </c>
      <c r="V12" s="28">
        <v>0</v>
      </c>
      <c r="W12" s="28">
        <v>4</v>
      </c>
      <c r="X12" s="28">
        <v>2</v>
      </c>
      <c r="Y12" s="28">
        <v>0</v>
      </c>
      <c r="Z12" s="28">
        <v>2</v>
      </c>
      <c r="AA12" s="28">
        <v>0</v>
      </c>
      <c r="AB12" s="28">
        <v>2</v>
      </c>
      <c r="AC12" s="7"/>
      <c r="AD12" s="28">
        <f t="shared" ref="AD12" si="4">SUM(U12:AB12)</f>
        <v>10</v>
      </c>
      <c r="AE12" s="7"/>
      <c r="AF12" s="7"/>
      <c r="AG12" s="7"/>
      <c r="AH12" s="28">
        <f t="shared" si="2"/>
        <v>25</v>
      </c>
      <c r="AI12" s="7"/>
      <c r="AJ12" s="7"/>
      <c r="AK12" s="7"/>
      <c r="AL12" s="28">
        <v>0</v>
      </c>
      <c r="AM12" s="7"/>
      <c r="AN12" s="28">
        <v>4</v>
      </c>
      <c r="AP12" s="27"/>
      <c r="AQ12" s="27"/>
      <c r="AR12" s="27"/>
    </row>
    <row r="13" spans="1:44" ht="35.1" customHeight="1" x14ac:dyDescent="0.2">
      <c r="G13" s="31" t="s">
        <v>31</v>
      </c>
      <c r="I13" s="7">
        <v>0</v>
      </c>
      <c r="J13" s="7"/>
      <c r="K13" s="7"/>
      <c r="L13" s="7"/>
      <c r="M13" s="7">
        <v>1</v>
      </c>
      <c r="N13" s="7">
        <v>0</v>
      </c>
      <c r="O13" s="7">
        <v>0</v>
      </c>
      <c r="P13" s="7"/>
      <c r="Q13" s="7">
        <f t="shared" si="3"/>
        <v>1</v>
      </c>
      <c r="R13" s="7"/>
      <c r="S13" s="7"/>
      <c r="T13" s="7"/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/>
      <c r="AD13" s="7">
        <f t="shared" ref="AD13" si="5">SUM(U13:AB13)</f>
        <v>0</v>
      </c>
      <c r="AE13" s="7"/>
      <c r="AF13" s="7"/>
      <c r="AG13" s="7"/>
      <c r="AH13" s="7">
        <f t="shared" si="2"/>
        <v>10</v>
      </c>
      <c r="AI13" s="7"/>
      <c r="AJ13" s="7"/>
      <c r="AK13" s="7"/>
      <c r="AL13" s="7">
        <v>9</v>
      </c>
      <c r="AM13" s="7"/>
      <c r="AN13" s="7">
        <v>0</v>
      </c>
      <c r="AP13" s="27"/>
      <c r="AQ13" s="27"/>
      <c r="AR13" s="27"/>
    </row>
    <row r="14" spans="1:44" ht="35.1" customHeight="1" x14ac:dyDescent="0.2">
      <c r="G14" s="32" t="s">
        <v>32</v>
      </c>
      <c r="I14" s="28">
        <v>0</v>
      </c>
      <c r="J14" s="7"/>
      <c r="K14" s="7"/>
      <c r="L14" s="7"/>
      <c r="M14" s="28">
        <v>25</v>
      </c>
      <c r="N14" s="28">
        <v>0</v>
      </c>
      <c r="O14" s="28">
        <v>0</v>
      </c>
      <c r="P14" s="7"/>
      <c r="Q14" s="28">
        <f t="shared" si="0"/>
        <v>25</v>
      </c>
      <c r="R14" s="7"/>
      <c r="S14" s="7"/>
      <c r="T14" s="7"/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7"/>
      <c r="AD14" s="28">
        <f t="shared" si="1"/>
        <v>0</v>
      </c>
      <c r="AE14" s="7"/>
      <c r="AF14" s="7"/>
      <c r="AG14" s="7"/>
      <c r="AH14" s="28">
        <f t="shared" si="2"/>
        <v>30</v>
      </c>
      <c r="AI14" s="7"/>
      <c r="AJ14" s="7"/>
      <c r="AK14" s="7"/>
      <c r="AL14" s="28">
        <v>5</v>
      </c>
      <c r="AM14" s="7"/>
      <c r="AN14" s="28">
        <v>0</v>
      </c>
      <c r="AP14" s="27"/>
      <c r="AQ14" s="27"/>
      <c r="AR14" s="27"/>
    </row>
    <row r="15" spans="1:44" ht="19.5" customHeight="1" x14ac:dyDescent="0.2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P15" s="27"/>
      <c r="AQ15" s="27"/>
      <c r="AR15" s="27"/>
    </row>
    <row r="16" spans="1:44" ht="30" customHeight="1" x14ac:dyDescent="0.2">
      <c r="G16" s="29" t="s">
        <v>0</v>
      </c>
      <c r="H16" s="9"/>
      <c r="I16" s="30">
        <f>SUM(I10:I14)</f>
        <v>63</v>
      </c>
      <c r="J16" s="13"/>
      <c r="K16" s="13"/>
      <c r="L16" s="13"/>
      <c r="M16" s="30">
        <f>SUM(M10:M14)</f>
        <v>164</v>
      </c>
      <c r="N16" s="30">
        <f>SUM(N10:N14)</f>
        <v>0</v>
      </c>
      <c r="O16" s="30">
        <f>SUM(O10:O14)</f>
        <v>0</v>
      </c>
      <c r="P16" s="13"/>
      <c r="Q16" s="30">
        <f>SUM(Q10:Q14)</f>
        <v>164</v>
      </c>
      <c r="R16" s="13"/>
      <c r="S16" s="13"/>
      <c r="T16" s="13"/>
      <c r="U16" s="30">
        <f t="shared" ref="U16:AB16" si="6">SUM(U10:U14)</f>
        <v>5</v>
      </c>
      <c r="V16" s="30">
        <f t="shared" si="6"/>
        <v>14</v>
      </c>
      <c r="W16" s="30">
        <f t="shared" si="6"/>
        <v>22</v>
      </c>
      <c r="X16" s="30">
        <f t="shared" si="6"/>
        <v>8</v>
      </c>
      <c r="Y16" s="30">
        <f t="shared" si="6"/>
        <v>0</v>
      </c>
      <c r="Z16" s="30">
        <f t="shared" si="6"/>
        <v>3</v>
      </c>
      <c r="AA16" s="30">
        <f t="shared" si="6"/>
        <v>0</v>
      </c>
      <c r="AB16" s="30">
        <f t="shared" si="6"/>
        <v>32</v>
      </c>
      <c r="AC16" s="13"/>
      <c r="AD16" s="30">
        <f>SUM(AD10:AD14)</f>
        <v>84</v>
      </c>
      <c r="AE16" s="13"/>
      <c r="AF16" s="13"/>
      <c r="AG16" s="13"/>
      <c r="AH16" s="30">
        <f>SUM(AH10:AH14)</f>
        <v>145</v>
      </c>
      <c r="AI16" s="13"/>
      <c r="AJ16" s="13"/>
      <c r="AK16" s="13"/>
      <c r="AL16" s="30">
        <f>SUM(AL10:AL14)</f>
        <v>14</v>
      </c>
      <c r="AM16" s="13"/>
      <c r="AN16" s="30">
        <f>SUM(AN10:AN14)</f>
        <v>12</v>
      </c>
      <c r="AP16" s="27"/>
      <c r="AQ16" s="27"/>
      <c r="AR16" s="27"/>
    </row>
    <row r="17" spans="1:52" ht="20.100000000000001" customHeight="1" x14ac:dyDescent="0.2">
      <c r="G17" s="5"/>
      <c r="H17" s="5"/>
      <c r="I17" s="8"/>
      <c r="J17" s="8"/>
      <c r="K17" s="8"/>
      <c r="L17" s="8"/>
      <c r="M17" s="8"/>
      <c r="N17" s="8"/>
      <c r="O17" s="8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P17" s="27"/>
    </row>
    <row r="18" spans="1:52" s="9" customFormat="1" ht="30" customHeight="1" x14ac:dyDescent="0.2">
      <c r="A18" s="11"/>
      <c r="B18" s="11"/>
      <c r="C18" s="11"/>
      <c r="D18" s="11"/>
      <c r="E18" s="11"/>
      <c r="F18" s="12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43"/>
      <c r="AJ18" s="43"/>
      <c r="AK18" s="43"/>
      <c r="AL18" s="43"/>
      <c r="AM18" s="43"/>
      <c r="AN18" s="43"/>
      <c r="AP18" s="27"/>
    </row>
    <row r="19" spans="1:52" s="1" customFormat="1" ht="20.100000000000001" customHeight="1" x14ac:dyDescent="0.2">
      <c r="A19" s="2"/>
      <c r="B19" s="2"/>
      <c r="C19" s="2"/>
      <c r="D19" s="2"/>
      <c r="E19" s="2"/>
      <c r="F19" s="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43"/>
      <c r="AJ19" s="43"/>
      <c r="AK19" s="43"/>
      <c r="AL19" s="43"/>
      <c r="AM19" s="43"/>
      <c r="AN19" s="43"/>
    </row>
    <row r="20" spans="1:52" ht="13.5" customHeight="1" x14ac:dyDescent="0.2"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43"/>
      <c r="AJ20" s="43"/>
      <c r="AK20" s="43"/>
      <c r="AL20" s="43"/>
      <c r="AM20" s="43"/>
      <c r="AN20" s="43"/>
      <c r="AS20" s="37"/>
      <c r="AT20" s="37"/>
      <c r="AU20" s="37"/>
      <c r="AV20" s="37"/>
    </row>
    <row r="21" spans="1:52" ht="13.5" customHeight="1" x14ac:dyDescent="0.2">
      <c r="AR21" s="37"/>
      <c r="AS21" s="37"/>
      <c r="AT21" s="37"/>
      <c r="AU21" s="37"/>
      <c r="AV21" s="37"/>
      <c r="AW21" s="37"/>
      <c r="AX21" s="37"/>
      <c r="AY21" s="37"/>
      <c r="AZ21" s="37"/>
    </row>
    <row r="22" spans="1:52" ht="22.5" customHeight="1" x14ac:dyDescent="0.2">
      <c r="AR22" s="37"/>
      <c r="AS22" s="37"/>
      <c r="AT22" s="37"/>
      <c r="AU22" s="37"/>
      <c r="AV22" s="37"/>
      <c r="AW22" s="37"/>
      <c r="AX22" s="37"/>
      <c r="AY22" s="37"/>
      <c r="AZ22" s="37"/>
    </row>
    <row r="23" spans="1:52" ht="13.5" customHeight="1" x14ac:dyDescent="0.2">
      <c r="AP23" s="38"/>
      <c r="AQ23" s="38"/>
      <c r="AR23" s="38"/>
      <c r="AS23" s="37"/>
      <c r="AT23" s="37"/>
      <c r="AU23" s="37"/>
      <c r="AV23" s="37"/>
      <c r="AW23" s="37"/>
      <c r="AX23" s="37"/>
      <c r="AY23" s="37"/>
      <c r="AZ23" s="37"/>
    </row>
    <row r="24" spans="1:52" x14ac:dyDescent="0.2">
      <c r="M24" s="39"/>
      <c r="N24" s="39"/>
      <c r="O24" s="39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1:52" x14ac:dyDescent="0.2">
      <c r="M25" s="39"/>
      <c r="N25" s="39"/>
      <c r="O25" s="39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x14ac:dyDescent="0.2">
      <c r="M26" s="39"/>
      <c r="N26" s="39"/>
      <c r="O26" s="39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x14ac:dyDescent="0.2">
      <c r="M27" s="39"/>
      <c r="N27" s="39"/>
      <c r="O27" s="39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  <row r="28" spans="1:52" x14ac:dyDescent="0.2">
      <c r="M28" s="39"/>
      <c r="N28" s="39"/>
      <c r="O28" s="39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</row>
    <row r="29" spans="1:52" ht="15" customHeight="1" x14ac:dyDescent="0.2">
      <c r="M29" s="39"/>
      <c r="N29" s="39"/>
      <c r="O29" s="39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</row>
    <row r="30" spans="1:52" ht="15" customHeight="1" x14ac:dyDescent="0.2">
      <c r="M30" s="39"/>
      <c r="N30" s="39"/>
      <c r="O30" s="39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</row>
    <row r="31" spans="1:52" ht="15" customHeight="1" x14ac:dyDescent="0.2"/>
  </sheetData>
  <mergeCells count="5">
    <mergeCell ref="G2:AH2"/>
    <mergeCell ref="G3:AH3"/>
    <mergeCell ref="I5:AH5"/>
    <mergeCell ref="G18:AH20"/>
    <mergeCell ref="N6:O6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4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"/>
  <sheetViews>
    <sheetView view="pageBreakPreview" topLeftCell="Y1" zoomScaleNormal="70" zoomScaleSheetLayoutView="100" workbookViewId="0">
      <pane ySplit="3" topLeftCell="A7" activePane="bottomLeft" state="frozen"/>
      <selection activeCell="G22" sqref="G22"/>
      <selection pane="bottomLeft" activeCell="AP10" sqref="AP10:AS16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8.42578125" style="6" customWidth="1"/>
    <col min="15" max="15" width="22.710937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42578125" style="6" customWidth="1"/>
    <col min="22" max="22" width="11.28515625" style="6" customWidth="1"/>
    <col min="23" max="23" width="21.140625" style="6" customWidth="1"/>
    <col min="24" max="24" width="21" style="6" customWidth="1"/>
    <col min="25" max="25" width="18" style="6" customWidth="1"/>
    <col min="26" max="26" width="15" style="6" customWidth="1"/>
    <col min="27" max="27" width="19.1406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16384" width="11.42578125" style="10"/>
  </cols>
  <sheetData>
    <row r="1" spans="1:44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4" s="17" customFormat="1" ht="54.95" customHeight="1" x14ac:dyDescent="0.2">
      <c r="A2" s="3"/>
      <c r="B2" s="3"/>
      <c r="C2" s="3"/>
      <c r="D2" s="3"/>
      <c r="E2" s="3"/>
      <c r="F2" s="3"/>
      <c r="G2" s="51" t="s">
        <v>29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48"/>
      <c r="AJ2" s="48"/>
      <c r="AK2" s="48"/>
      <c r="AL2" s="48"/>
      <c r="AM2" s="48"/>
      <c r="AN2" s="48"/>
    </row>
    <row r="3" spans="1:44" s="17" customFormat="1" ht="39.950000000000003" customHeight="1" thickBot="1" x14ac:dyDescent="0.25">
      <c r="A3" s="3"/>
      <c r="B3" s="3"/>
      <c r="C3" s="3"/>
      <c r="D3" s="3"/>
      <c r="E3" s="3"/>
      <c r="F3" s="3"/>
      <c r="G3" s="53" t="s">
        <v>30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1"/>
      <c r="AJ3" s="41"/>
      <c r="AK3" s="41"/>
      <c r="AL3" s="41"/>
      <c r="AM3" s="41"/>
      <c r="AN3" s="41"/>
    </row>
    <row r="4" spans="1:44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4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54" t="s">
        <v>9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42"/>
      <c r="AJ5" s="42"/>
      <c r="AK5" s="42"/>
      <c r="AL5" s="42"/>
      <c r="AM5" s="42"/>
      <c r="AN5" s="42"/>
    </row>
    <row r="6" spans="1:44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56" t="s">
        <v>3</v>
      </c>
      <c r="O6" s="5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42"/>
      <c r="AJ6" s="42"/>
      <c r="AK6" s="42"/>
      <c r="AL6" s="42"/>
      <c r="AM6" s="42"/>
      <c r="AN6" s="42"/>
    </row>
    <row r="7" spans="1:44" s="17" customFormat="1" ht="50.1" customHeight="1" thickBot="1" x14ac:dyDescent="0.25">
      <c r="A7" s="3"/>
      <c r="B7" s="3"/>
      <c r="C7" s="3"/>
      <c r="D7" s="3"/>
      <c r="E7" s="3"/>
      <c r="F7" s="3"/>
      <c r="G7" s="22" t="s">
        <v>26</v>
      </c>
      <c r="H7" s="45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45"/>
      <c r="AF7" s="45"/>
      <c r="AG7" s="45"/>
      <c r="AH7" s="49" t="s">
        <v>7</v>
      </c>
      <c r="AI7" s="45"/>
      <c r="AJ7" s="45"/>
      <c r="AK7" s="45"/>
      <c r="AL7" s="49" t="s">
        <v>34</v>
      </c>
      <c r="AM7" s="45"/>
      <c r="AN7" s="49" t="s">
        <v>35</v>
      </c>
    </row>
    <row r="8" spans="1:44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4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  <c r="AJ9" s="6"/>
      <c r="AK9" s="6"/>
      <c r="AL9" s="6"/>
      <c r="AM9" s="6"/>
      <c r="AN9" s="6"/>
    </row>
    <row r="10" spans="1:44" ht="35.1" customHeight="1" x14ac:dyDescent="0.2">
      <c r="G10" s="32" t="s">
        <v>13</v>
      </c>
      <c r="I10" s="28">
        <v>178</v>
      </c>
      <c r="J10" s="7"/>
      <c r="K10" s="7"/>
      <c r="L10" s="7"/>
      <c r="M10" s="28">
        <v>246</v>
      </c>
      <c r="N10" s="28">
        <v>0</v>
      </c>
      <c r="O10" s="28">
        <v>0</v>
      </c>
      <c r="P10" s="7">
        <v>0</v>
      </c>
      <c r="Q10" s="28">
        <f>SUM(M10:P10)</f>
        <v>246</v>
      </c>
      <c r="R10" s="7"/>
      <c r="S10" s="7"/>
      <c r="T10" s="7"/>
      <c r="U10" s="28">
        <v>0</v>
      </c>
      <c r="V10" s="28">
        <v>0</v>
      </c>
      <c r="W10" s="28">
        <v>45</v>
      </c>
      <c r="X10" s="28">
        <v>16</v>
      </c>
      <c r="Y10" s="28">
        <v>0</v>
      </c>
      <c r="Z10" s="28">
        <v>0</v>
      </c>
      <c r="AA10" s="28">
        <v>0</v>
      </c>
      <c r="AB10" s="28">
        <v>203</v>
      </c>
      <c r="AC10" s="7"/>
      <c r="AD10" s="28">
        <f>SUM(U10:AB10)</f>
        <v>264</v>
      </c>
      <c r="AE10" s="7"/>
      <c r="AF10" s="7"/>
      <c r="AG10" s="7"/>
      <c r="AH10" s="28">
        <f>I10+Q10-AD10+AL10-AN10</f>
        <v>92</v>
      </c>
      <c r="AI10" s="7"/>
      <c r="AJ10" s="7"/>
      <c r="AK10" s="7"/>
      <c r="AL10" s="28">
        <v>0</v>
      </c>
      <c r="AM10" s="7"/>
      <c r="AN10" s="28">
        <v>68</v>
      </c>
      <c r="AP10" s="27"/>
      <c r="AQ10" s="27"/>
      <c r="AR10" s="27"/>
    </row>
    <row r="11" spans="1:44" ht="35.1" customHeight="1" x14ac:dyDescent="0.2">
      <c r="G11" s="31" t="s">
        <v>14</v>
      </c>
      <c r="I11" s="7">
        <v>238</v>
      </c>
      <c r="J11" s="7"/>
      <c r="K11" s="7"/>
      <c r="L11" s="7"/>
      <c r="M11" s="7">
        <v>287</v>
      </c>
      <c r="N11" s="7">
        <v>0</v>
      </c>
      <c r="O11" s="7">
        <v>0</v>
      </c>
      <c r="P11" s="7">
        <v>0</v>
      </c>
      <c r="Q11" s="7">
        <f t="shared" ref="Q11:Q14" si="0">SUM(M11:P11)</f>
        <v>287</v>
      </c>
      <c r="R11" s="7"/>
      <c r="S11" s="7"/>
      <c r="T11" s="7"/>
      <c r="U11" s="7">
        <v>53</v>
      </c>
      <c r="V11" s="7">
        <v>63</v>
      </c>
      <c r="W11" s="7">
        <v>0</v>
      </c>
      <c r="X11" s="7">
        <v>12</v>
      </c>
      <c r="Y11" s="7">
        <v>0</v>
      </c>
      <c r="Z11" s="7">
        <v>0</v>
      </c>
      <c r="AA11" s="7">
        <v>0</v>
      </c>
      <c r="AB11" s="7">
        <v>82</v>
      </c>
      <c r="AC11" s="7"/>
      <c r="AD11" s="7">
        <f t="shared" ref="AD11:AD14" si="1">SUM(U11:AB11)</f>
        <v>210</v>
      </c>
      <c r="AE11" s="7"/>
      <c r="AF11" s="7"/>
      <c r="AG11" s="7"/>
      <c r="AH11" s="7">
        <f t="shared" ref="AH11:AH14" si="2">I11+Q11-AD11+AL11-AN11</f>
        <v>212</v>
      </c>
      <c r="AI11" s="7"/>
      <c r="AJ11" s="7"/>
      <c r="AK11" s="7"/>
      <c r="AL11" s="7">
        <v>0</v>
      </c>
      <c r="AM11" s="7"/>
      <c r="AN11" s="7">
        <v>103</v>
      </c>
      <c r="AP11" s="27"/>
      <c r="AQ11" s="27"/>
      <c r="AR11" s="27"/>
    </row>
    <row r="12" spans="1:44" ht="35.1" customHeight="1" x14ac:dyDescent="0.2">
      <c r="G12" s="32" t="s">
        <v>12</v>
      </c>
      <c r="I12" s="28">
        <v>243</v>
      </c>
      <c r="J12" s="7"/>
      <c r="K12" s="7"/>
      <c r="L12" s="7"/>
      <c r="M12" s="28">
        <v>277</v>
      </c>
      <c r="N12" s="28">
        <v>0</v>
      </c>
      <c r="O12" s="28">
        <v>0</v>
      </c>
      <c r="P12" s="7"/>
      <c r="Q12" s="28">
        <f t="shared" ref="Q12:Q13" si="3">SUM(M12:P12)</f>
        <v>277</v>
      </c>
      <c r="R12" s="7"/>
      <c r="S12" s="7"/>
      <c r="T12" s="7"/>
      <c r="U12" s="28">
        <v>0</v>
      </c>
      <c r="V12" s="28">
        <v>0</v>
      </c>
      <c r="W12" s="28">
        <v>35</v>
      </c>
      <c r="X12" s="28">
        <v>24</v>
      </c>
      <c r="Y12" s="28">
        <v>0</v>
      </c>
      <c r="Z12" s="28">
        <v>0</v>
      </c>
      <c r="AA12" s="28">
        <v>0</v>
      </c>
      <c r="AB12" s="28">
        <v>121</v>
      </c>
      <c r="AC12" s="7"/>
      <c r="AD12" s="28">
        <f t="shared" ref="AD12" si="4">SUM(U12:AB12)</f>
        <v>180</v>
      </c>
      <c r="AE12" s="7"/>
      <c r="AF12" s="7"/>
      <c r="AG12" s="7"/>
      <c r="AH12" s="28">
        <f t="shared" si="2"/>
        <v>253</v>
      </c>
      <c r="AI12" s="7"/>
      <c r="AJ12" s="7"/>
      <c r="AK12" s="7"/>
      <c r="AL12" s="28">
        <v>0</v>
      </c>
      <c r="AM12" s="7"/>
      <c r="AN12" s="28">
        <v>87</v>
      </c>
      <c r="AP12" s="27"/>
      <c r="AQ12" s="27"/>
      <c r="AR12" s="27"/>
    </row>
    <row r="13" spans="1:44" ht="35.1" customHeight="1" x14ac:dyDescent="0.2">
      <c r="G13" s="31" t="s">
        <v>31</v>
      </c>
      <c r="I13" s="7">
        <v>0</v>
      </c>
      <c r="J13" s="7"/>
      <c r="K13" s="7"/>
      <c r="L13" s="7"/>
      <c r="M13" s="7">
        <v>9</v>
      </c>
      <c r="N13" s="7">
        <v>0</v>
      </c>
      <c r="O13" s="7">
        <v>0</v>
      </c>
      <c r="P13" s="7"/>
      <c r="Q13" s="7">
        <f t="shared" si="3"/>
        <v>9</v>
      </c>
      <c r="R13" s="7"/>
      <c r="S13" s="7"/>
      <c r="T13" s="7"/>
      <c r="U13" s="7">
        <v>0</v>
      </c>
      <c r="V13" s="7">
        <v>2</v>
      </c>
      <c r="W13" s="7">
        <v>0</v>
      </c>
      <c r="X13" s="7">
        <v>1</v>
      </c>
      <c r="Y13" s="7">
        <v>0</v>
      </c>
      <c r="Z13" s="7">
        <v>0</v>
      </c>
      <c r="AA13" s="7">
        <v>0</v>
      </c>
      <c r="AB13" s="7">
        <v>1</v>
      </c>
      <c r="AC13" s="7"/>
      <c r="AD13" s="7">
        <f t="shared" ref="AD13" si="5">SUM(U13:AB13)</f>
        <v>4</v>
      </c>
      <c r="AE13" s="7"/>
      <c r="AF13" s="7"/>
      <c r="AG13" s="7"/>
      <c r="AH13" s="7">
        <f t="shared" si="2"/>
        <v>54</v>
      </c>
      <c r="AI13" s="7"/>
      <c r="AJ13" s="7"/>
      <c r="AK13" s="7"/>
      <c r="AL13" s="7">
        <v>49</v>
      </c>
      <c r="AM13" s="7"/>
      <c r="AN13" s="7">
        <v>0</v>
      </c>
      <c r="AP13" s="27"/>
      <c r="AQ13" s="27"/>
      <c r="AR13" s="27"/>
    </row>
    <row r="14" spans="1:44" ht="35.1" customHeight="1" x14ac:dyDescent="0.2">
      <c r="G14" s="32" t="s">
        <v>32</v>
      </c>
      <c r="I14" s="28">
        <v>0</v>
      </c>
      <c r="J14" s="7"/>
      <c r="K14" s="7"/>
      <c r="L14" s="7"/>
      <c r="M14" s="28">
        <v>65</v>
      </c>
      <c r="N14" s="28">
        <v>0</v>
      </c>
      <c r="O14" s="28">
        <v>0</v>
      </c>
      <c r="P14" s="7"/>
      <c r="Q14" s="28">
        <f t="shared" si="0"/>
        <v>65</v>
      </c>
      <c r="R14" s="7"/>
      <c r="S14" s="7"/>
      <c r="T14" s="7"/>
      <c r="U14" s="28">
        <v>0</v>
      </c>
      <c r="V14" s="28">
        <v>0</v>
      </c>
      <c r="W14" s="28">
        <v>2</v>
      </c>
      <c r="X14" s="28">
        <v>4</v>
      </c>
      <c r="Y14" s="28">
        <v>0</v>
      </c>
      <c r="Z14" s="28">
        <v>0</v>
      </c>
      <c r="AA14" s="28">
        <v>0</v>
      </c>
      <c r="AB14" s="28">
        <v>0</v>
      </c>
      <c r="AC14" s="7"/>
      <c r="AD14" s="28">
        <f t="shared" si="1"/>
        <v>6</v>
      </c>
      <c r="AE14" s="7"/>
      <c r="AF14" s="7"/>
      <c r="AG14" s="7"/>
      <c r="AH14" s="28">
        <f t="shared" si="2"/>
        <v>82</v>
      </c>
      <c r="AI14" s="7"/>
      <c r="AJ14" s="7"/>
      <c r="AK14" s="7"/>
      <c r="AL14" s="28">
        <v>23</v>
      </c>
      <c r="AM14" s="7"/>
      <c r="AN14" s="28">
        <v>0</v>
      </c>
      <c r="AP14" s="27"/>
      <c r="AQ14" s="27"/>
      <c r="AR14" s="27"/>
    </row>
    <row r="15" spans="1:44" ht="20.100000000000001" customHeight="1" x14ac:dyDescent="0.2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P15" s="27"/>
      <c r="AQ15" s="27"/>
      <c r="AR15" s="27"/>
    </row>
    <row r="16" spans="1:44" ht="30" customHeight="1" x14ac:dyDescent="0.2">
      <c r="G16" s="29" t="s">
        <v>0</v>
      </c>
      <c r="H16" s="9"/>
      <c r="I16" s="30">
        <f>SUM(I10:I14)</f>
        <v>659</v>
      </c>
      <c r="J16" s="13"/>
      <c r="K16" s="13"/>
      <c r="L16" s="13"/>
      <c r="M16" s="30">
        <f>SUM(M10:M14)</f>
        <v>884</v>
      </c>
      <c r="N16" s="30">
        <f>SUM(N10:N14)</f>
        <v>0</v>
      </c>
      <c r="O16" s="30">
        <f>SUM(O10:O14)</f>
        <v>0</v>
      </c>
      <c r="P16" s="13"/>
      <c r="Q16" s="30">
        <f>SUM(Q10:Q14)</f>
        <v>884</v>
      </c>
      <c r="R16" s="13"/>
      <c r="S16" s="13"/>
      <c r="T16" s="13"/>
      <c r="U16" s="30">
        <f t="shared" ref="U16:AB16" si="6">SUM(U10:U14)</f>
        <v>53</v>
      </c>
      <c r="V16" s="30">
        <f t="shared" si="6"/>
        <v>65</v>
      </c>
      <c r="W16" s="30">
        <f t="shared" si="6"/>
        <v>82</v>
      </c>
      <c r="X16" s="30">
        <f t="shared" si="6"/>
        <v>57</v>
      </c>
      <c r="Y16" s="30">
        <f t="shared" si="6"/>
        <v>0</v>
      </c>
      <c r="Z16" s="30">
        <f t="shared" si="6"/>
        <v>0</v>
      </c>
      <c r="AA16" s="30">
        <f t="shared" si="6"/>
        <v>0</v>
      </c>
      <c r="AB16" s="30">
        <f t="shared" si="6"/>
        <v>407</v>
      </c>
      <c r="AC16" s="13"/>
      <c r="AD16" s="30">
        <f>SUM(AD10:AD14)</f>
        <v>664</v>
      </c>
      <c r="AE16" s="13"/>
      <c r="AF16" s="13"/>
      <c r="AG16" s="13"/>
      <c r="AH16" s="30">
        <f>SUM(AH10:AH14)</f>
        <v>693</v>
      </c>
      <c r="AI16" s="13"/>
      <c r="AJ16" s="13"/>
      <c r="AK16" s="13"/>
      <c r="AL16" s="30">
        <f>SUM(AL10:AL14)</f>
        <v>72</v>
      </c>
      <c r="AM16" s="13"/>
      <c r="AN16" s="30">
        <f>SUM(AN10:AN14)</f>
        <v>258</v>
      </c>
      <c r="AP16" s="27"/>
      <c r="AQ16" s="27"/>
      <c r="AR16" s="27"/>
    </row>
    <row r="17" spans="1:51" s="9" customFormat="1" ht="30" customHeight="1" x14ac:dyDescent="0.2">
      <c r="A17" s="11"/>
      <c r="B17" s="11"/>
      <c r="C17" s="11"/>
      <c r="D17" s="11"/>
      <c r="E17" s="11"/>
      <c r="F17" s="12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43"/>
      <c r="AJ17" s="43"/>
      <c r="AK17" s="43"/>
      <c r="AL17" s="43"/>
      <c r="AM17" s="43"/>
      <c r="AN17" s="43"/>
      <c r="AP17" s="27"/>
    </row>
    <row r="18" spans="1:51" s="1" customFormat="1" ht="20.100000000000001" customHeight="1" x14ac:dyDescent="0.2">
      <c r="A18" s="2"/>
      <c r="B18" s="2"/>
      <c r="C18" s="2"/>
      <c r="D18" s="2"/>
      <c r="E18" s="2"/>
      <c r="F18" s="3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43"/>
      <c r="AJ18" s="43"/>
      <c r="AK18" s="43"/>
      <c r="AL18" s="43"/>
      <c r="AM18" s="43"/>
      <c r="AN18" s="43"/>
    </row>
    <row r="19" spans="1:51" ht="13.5" customHeight="1" x14ac:dyDescent="0.2"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43"/>
      <c r="AJ19" s="43"/>
      <c r="AK19" s="43"/>
      <c r="AL19" s="43"/>
      <c r="AM19" s="43"/>
      <c r="AN19" s="43"/>
    </row>
    <row r="20" spans="1:51" ht="13.5" customHeight="1" x14ac:dyDescent="0.2"/>
    <row r="21" spans="1:51" ht="45.75" customHeight="1" x14ac:dyDescent="0.2"/>
    <row r="22" spans="1:51" ht="13.5" customHeight="1" x14ac:dyDescent="0.2">
      <c r="AO22" s="38"/>
      <c r="AP22" s="38"/>
    </row>
    <row r="23" spans="1:51" x14ac:dyDescent="0.2">
      <c r="M23" s="39"/>
      <c r="N23" s="39"/>
      <c r="O23" s="39"/>
      <c r="AO23" s="37"/>
      <c r="AP23" s="37"/>
    </row>
    <row r="24" spans="1:51" x14ac:dyDescent="0.2">
      <c r="M24" s="39"/>
      <c r="N24" s="39"/>
      <c r="O24" s="39"/>
      <c r="AO24" s="37"/>
      <c r="AP24" s="37"/>
    </row>
    <row r="25" spans="1:51" x14ac:dyDescent="0.2">
      <c r="M25" s="39"/>
      <c r="N25" s="39"/>
      <c r="O25" s="39"/>
      <c r="AO25" s="37"/>
      <c r="AP25" s="37"/>
    </row>
    <row r="26" spans="1:51" x14ac:dyDescent="0.2">
      <c r="M26" s="39"/>
      <c r="N26" s="39"/>
      <c r="O26" s="39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</row>
    <row r="27" spans="1:51" x14ac:dyDescent="0.2">
      <c r="M27" s="39"/>
      <c r="N27" s="39"/>
      <c r="O27" s="39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</row>
    <row r="28" spans="1:51" ht="15" customHeight="1" x14ac:dyDescent="0.2">
      <c r="M28" s="39"/>
      <c r="N28" s="39"/>
      <c r="O28" s="39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</row>
    <row r="29" spans="1:51" ht="15" customHeight="1" x14ac:dyDescent="0.2">
      <c r="M29" s="39"/>
      <c r="N29" s="39"/>
      <c r="O29" s="39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51" ht="15" customHeight="1" x14ac:dyDescent="0.2"/>
  </sheetData>
  <mergeCells count="5">
    <mergeCell ref="G2:AH2"/>
    <mergeCell ref="G3:AH3"/>
    <mergeCell ref="I5:AH5"/>
    <mergeCell ref="G17:AH19"/>
    <mergeCell ref="N6:O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fitToHeight="13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view="pageBreakPreview" topLeftCell="Y1" zoomScaleNormal="70" zoomScaleSheetLayoutView="100" workbookViewId="0">
      <pane ySplit="3" topLeftCell="A4" activePane="bottomLeft" state="frozen"/>
      <selection activeCell="G22" sqref="G22"/>
      <selection pane="bottomLeft" activeCell="AS7" sqref="AS7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9.140625" style="6" customWidth="1"/>
    <col min="15" max="15" width="23.1406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42578125" style="6" customWidth="1"/>
    <col min="22" max="22" width="12" style="6" customWidth="1"/>
    <col min="23" max="23" width="21.28515625" style="6" customWidth="1"/>
    <col min="24" max="24" width="20.85546875" style="6" customWidth="1"/>
    <col min="25" max="25" width="18.28515625" style="6" customWidth="1"/>
    <col min="26" max="26" width="14.140625" style="6" customWidth="1"/>
    <col min="27" max="27" width="19.8554687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16384" width="11.42578125" style="10"/>
  </cols>
  <sheetData>
    <row r="1" spans="1:44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4" s="17" customFormat="1" ht="54.95" customHeight="1" x14ac:dyDescent="0.2">
      <c r="A2" s="3"/>
      <c r="B2" s="3"/>
      <c r="C2" s="3"/>
      <c r="D2" s="3"/>
      <c r="E2" s="3"/>
      <c r="F2" s="3"/>
      <c r="G2" s="51" t="s">
        <v>25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40"/>
      <c r="AJ2" s="40"/>
      <c r="AK2" s="40"/>
      <c r="AL2" s="40"/>
      <c r="AM2" s="40"/>
      <c r="AN2" s="40"/>
    </row>
    <row r="3" spans="1:44" s="17" customFormat="1" ht="39.950000000000003" customHeight="1" thickBot="1" x14ac:dyDescent="0.25">
      <c r="A3" s="3"/>
      <c r="B3" s="3"/>
      <c r="C3" s="3"/>
      <c r="D3" s="3"/>
      <c r="E3" s="3"/>
      <c r="F3" s="3"/>
      <c r="G3" s="53" t="s">
        <v>30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1"/>
      <c r="AJ3" s="41"/>
      <c r="AK3" s="41"/>
      <c r="AL3" s="41"/>
      <c r="AM3" s="41"/>
      <c r="AN3" s="41"/>
    </row>
    <row r="4" spans="1:44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4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54" t="s">
        <v>27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42"/>
      <c r="AJ5" s="42"/>
      <c r="AK5" s="42"/>
      <c r="AL5" s="42"/>
      <c r="AM5" s="42"/>
      <c r="AN5" s="42"/>
    </row>
    <row r="6" spans="1:44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56" t="s">
        <v>3</v>
      </c>
      <c r="O6" s="5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42"/>
      <c r="AJ6" s="42"/>
      <c r="AK6" s="42"/>
      <c r="AL6" s="42"/>
      <c r="AM6" s="42"/>
      <c r="AN6" s="42"/>
    </row>
    <row r="7" spans="1:44" s="17" customFormat="1" ht="50.1" customHeight="1" thickBot="1" x14ac:dyDescent="0.25">
      <c r="A7" s="3"/>
      <c r="B7" s="3"/>
      <c r="C7" s="3"/>
      <c r="D7" s="3"/>
      <c r="E7" s="3"/>
      <c r="F7" s="3"/>
      <c r="G7" s="22" t="s">
        <v>26</v>
      </c>
      <c r="H7" s="36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4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45"/>
      <c r="AD7" s="24" t="s">
        <v>6</v>
      </c>
      <c r="AE7" s="45"/>
      <c r="AF7" s="45"/>
      <c r="AG7" s="45"/>
      <c r="AH7" s="49" t="s">
        <v>7</v>
      </c>
      <c r="AI7" s="44"/>
      <c r="AJ7" s="44"/>
      <c r="AK7" s="44"/>
      <c r="AL7" s="49" t="s">
        <v>34</v>
      </c>
      <c r="AM7" s="50"/>
      <c r="AN7" s="49" t="s">
        <v>35</v>
      </c>
    </row>
    <row r="8" spans="1:44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4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  <c r="AJ9" s="6"/>
      <c r="AK9" s="6"/>
      <c r="AL9" s="6"/>
      <c r="AM9" s="6"/>
      <c r="AN9" s="6"/>
    </row>
    <row r="10" spans="1:44" ht="35.1" customHeight="1" x14ac:dyDescent="0.2">
      <c r="G10" s="32" t="s">
        <v>13</v>
      </c>
      <c r="I10" s="28">
        <f>SIPE!I10+SD!I10+SE!I10+SM!I10</f>
        <v>4969</v>
      </c>
      <c r="J10" s="7"/>
      <c r="K10" s="7"/>
      <c r="L10" s="7"/>
      <c r="M10" s="28">
        <f>SIPE!M10+SD!M10+SE!M10+SM!M10</f>
        <v>3267</v>
      </c>
      <c r="N10" s="28">
        <f>SIPE!N10+SD!N10+SE!N10+SM!N10</f>
        <v>0</v>
      </c>
      <c r="O10" s="28">
        <f>SIPE!O10+SD!O10+SE!O10+SM!O10</f>
        <v>0</v>
      </c>
      <c r="P10" s="7">
        <v>0</v>
      </c>
      <c r="Q10" s="28">
        <f>SIPE!Q10+SD!Q10+SE!Q10+SM!Q10</f>
        <v>3267</v>
      </c>
      <c r="R10" s="7"/>
      <c r="S10" s="7"/>
      <c r="T10" s="7"/>
      <c r="U10" s="28">
        <f>SIPE!U10+SD!U10+SE!U10+SM!U10</f>
        <v>3</v>
      </c>
      <c r="V10" s="28">
        <f>SIPE!V10+SD!V10+SE!V10+SM!V10</f>
        <v>3</v>
      </c>
      <c r="W10" s="28">
        <f>SIPE!W10+SD!W10+SE!W10+SM!W10</f>
        <v>500</v>
      </c>
      <c r="X10" s="28">
        <f>SIPE!X10+SD!X10+SE!X10+SM!X10</f>
        <v>183</v>
      </c>
      <c r="Y10" s="28">
        <f>SIPE!Y10+SD!Y10+SE!Y10+SM!Y10</f>
        <v>27</v>
      </c>
      <c r="Z10" s="28">
        <f>SIPE!Z10+SD!Z10+SE!Z10+SM!Z10</f>
        <v>23</v>
      </c>
      <c r="AA10" s="28">
        <f>SIPE!AA10+SD!AA10+SE!AA10+SM!AA10</f>
        <v>1</v>
      </c>
      <c r="AB10" s="28">
        <f>SIPE!AB10+SD!AB10+SE!AB10+SM!AB10</f>
        <v>2226</v>
      </c>
      <c r="AC10" s="7"/>
      <c r="AD10" s="28">
        <f>SIPE!AD10+SD!AD10+SE!AD10+SM!AD10</f>
        <v>2966</v>
      </c>
      <c r="AE10" s="7"/>
      <c r="AF10" s="7"/>
      <c r="AG10" s="7"/>
      <c r="AH10" s="28">
        <f>SIPE!AH10+SD!AH10+SE!AH10+SM!AH10</f>
        <v>3493</v>
      </c>
      <c r="AI10" s="7"/>
      <c r="AJ10" s="7"/>
      <c r="AK10" s="7"/>
      <c r="AL10" s="28">
        <f>SIPE!AL10+SD!AL10+SE!AL10+SM!AL10</f>
        <v>0</v>
      </c>
      <c r="AM10" s="7"/>
      <c r="AN10" s="28">
        <f>SIPE!AN10+SD!AN10+SE!AN10+SM!AN10</f>
        <v>1777</v>
      </c>
      <c r="AP10" s="27"/>
      <c r="AQ10" s="27"/>
      <c r="AR10" s="27"/>
    </row>
    <row r="11" spans="1:44" ht="35.1" customHeight="1" x14ac:dyDescent="0.2">
      <c r="G11" s="31" t="s">
        <v>14</v>
      </c>
      <c r="I11" s="7">
        <f>SIPE!I11+SD!I11+SE!I11+SM!I11</f>
        <v>5127</v>
      </c>
      <c r="J11" s="7"/>
      <c r="K11" s="7"/>
      <c r="L11" s="7"/>
      <c r="M11" s="7">
        <f>SIPE!M11+SD!M11+SE!M11+SM!M11</f>
        <v>3092</v>
      </c>
      <c r="N11" s="7">
        <f>SIPE!N11+SD!N11+SE!N11+SM!N11</f>
        <v>0</v>
      </c>
      <c r="O11" s="7">
        <f>SIPE!O11+SD!O11+SE!O11+SM!O11</f>
        <v>0</v>
      </c>
      <c r="P11" s="7">
        <v>0</v>
      </c>
      <c r="Q11" s="7">
        <f>SIPE!Q11+SD!Q11+SE!Q11+SM!Q11</f>
        <v>3092</v>
      </c>
      <c r="R11" s="7"/>
      <c r="S11" s="7"/>
      <c r="T11" s="7"/>
      <c r="U11" s="7">
        <f>SIPE!U11+SD!U11+SE!U11+SM!U11</f>
        <v>583</v>
      </c>
      <c r="V11" s="7">
        <f>SIPE!V11+SD!V11+SE!V11+SM!V11</f>
        <v>320</v>
      </c>
      <c r="W11" s="7">
        <f>SIPE!W11+SD!W11+SE!W11+SM!W11</f>
        <v>52</v>
      </c>
      <c r="X11" s="7">
        <f>SIPE!X11+SD!X11+SE!X11+SM!X11</f>
        <v>54</v>
      </c>
      <c r="Y11" s="7">
        <f>SIPE!Y11+SD!Y11+SE!Y11+SM!Y11</f>
        <v>2</v>
      </c>
      <c r="Z11" s="7">
        <f>SIPE!Z11+SD!Z11+SE!Z11+SM!Z11</f>
        <v>545</v>
      </c>
      <c r="AA11" s="7">
        <f>SIPE!AA11+SD!AA11+SE!AA11+SM!AA11</f>
        <v>7</v>
      </c>
      <c r="AB11" s="7">
        <f>SIPE!AB11+SD!AB11+SE!AB11+SM!AB11</f>
        <v>1042</v>
      </c>
      <c r="AC11" s="7"/>
      <c r="AD11" s="7">
        <f>SIPE!AD11+SD!AD11+SE!AD11+SM!AD11</f>
        <v>2605</v>
      </c>
      <c r="AE11" s="7"/>
      <c r="AF11" s="7"/>
      <c r="AG11" s="7"/>
      <c r="AH11" s="7">
        <f>SIPE!AH11+SD!AH11+SE!AH11+SM!AH11</f>
        <v>3914</v>
      </c>
      <c r="AI11" s="7"/>
      <c r="AJ11" s="7"/>
      <c r="AK11" s="7"/>
      <c r="AL11" s="7">
        <f>SIPE!AL11+SD!AL11+SE!AL11+SM!AL11</f>
        <v>0</v>
      </c>
      <c r="AM11" s="7"/>
      <c r="AN11" s="7">
        <f>SIPE!AN11+SD!AN11+SE!AN11+SM!AN11</f>
        <v>1700</v>
      </c>
      <c r="AP11" s="27"/>
      <c r="AQ11" s="27"/>
      <c r="AR11" s="27"/>
    </row>
    <row r="12" spans="1:44" ht="35.1" customHeight="1" x14ac:dyDescent="0.2">
      <c r="G12" s="32" t="s">
        <v>12</v>
      </c>
      <c r="I12" s="28">
        <f>SIPE!I12+SD!I12+SE!I12+SM!I12</f>
        <v>6041</v>
      </c>
      <c r="J12" s="7"/>
      <c r="K12" s="7"/>
      <c r="L12" s="7"/>
      <c r="M12" s="28">
        <f>SIPE!M12+SD!M12+SE!M12+SM!M12</f>
        <v>2942</v>
      </c>
      <c r="N12" s="28">
        <f>SIPE!N12+SD!N12+SE!N12+SM!N12</f>
        <v>0</v>
      </c>
      <c r="O12" s="28">
        <f>SIPE!O12+SD!O12+SE!O12+SM!O12</f>
        <v>0</v>
      </c>
      <c r="P12" s="7"/>
      <c r="Q12" s="28">
        <f>SIPE!Q12+SD!Q12+SE!Q12+SM!Q12</f>
        <v>2942</v>
      </c>
      <c r="R12" s="7"/>
      <c r="S12" s="7"/>
      <c r="T12" s="7"/>
      <c r="U12" s="28">
        <f>SIPE!U12+SD!U12+SE!U12+SM!U12</f>
        <v>25</v>
      </c>
      <c r="V12" s="28">
        <f>SIPE!V12+SD!V12+SE!V12+SM!V12</f>
        <v>22</v>
      </c>
      <c r="W12" s="28">
        <f>SIPE!W12+SD!W12+SE!W12+SM!W12</f>
        <v>341</v>
      </c>
      <c r="X12" s="28">
        <f>SIPE!X12+SD!X12+SE!X12+SM!X12</f>
        <v>115</v>
      </c>
      <c r="Y12" s="28">
        <f>SIPE!Y12+SD!Y12+SE!Y12+SM!Y12</f>
        <v>2</v>
      </c>
      <c r="Z12" s="28">
        <f>SIPE!Z12+SD!Z12+SE!Z12+SM!Z12</f>
        <v>601</v>
      </c>
      <c r="AA12" s="28">
        <f>SIPE!AA12+SD!AA12+SE!AA12+SM!AA12</f>
        <v>11</v>
      </c>
      <c r="AB12" s="28">
        <f>SIPE!AB12+SD!AB12+SE!AB12+SM!AB12</f>
        <v>1329</v>
      </c>
      <c r="AC12" s="7"/>
      <c r="AD12" s="28">
        <f>SIPE!AD12+SD!AD12+SE!AD12+SM!AD12</f>
        <v>2446</v>
      </c>
      <c r="AE12" s="7"/>
      <c r="AF12" s="7"/>
      <c r="AG12" s="7"/>
      <c r="AH12" s="28">
        <f>SIPE!AH12+SD!AH12+SE!AH12+SM!AH12</f>
        <v>4632</v>
      </c>
      <c r="AI12" s="7"/>
      <c r="AJ12" s="7"/>
      <c r="AK12" s="7"/>
      <c r="AL12" s="28">
        <f>SIPE!AL12+SD!AL12+SE!AL12+SM!AL12</f>
        <v>0</v>
      </c>
      <c r="AM12" s="7"/>
      <c r="AN12" s="28">
        <f>SIPE!AN12+SD!AN12+SE!AN12+SM!AN12</f>
        <v>1905</v>
      </c>
      <c r="AP12" s="27"/>
      <c r="AQ12" s="27"/>
      <c r="AR12" s="27"/>
    </row>
    <row r="13" spans="1:44" ht="35.1" customHeight="1" x14ac:dyDescent="0.2">
      <c r="G13" s="31" t="s">
        <v>31</v>
      </c>
      <c r="I13" s="7">
        <f>SIPE!I13+SD!I13+SE!I13+SM!I13</f>
        <v>0</v>
      </c>
      <c r="J13" s="7"/>
      <c r="K13" s="7"/>
      <c r="L13" s="7"/>
      <c r="M13" s="7">
        <f>SIPE!M13+SD!M13+SE!M13+SM!M13</f>
        <v>159</v>
      </c>
      <c r="N13" s="7">
        <f>SIPE!N13+SD!N13+SE!N13+SM!N13</f>
        <v>0</v>
      </c>
      <c r="O13" s="7">
        <f>SIPE!O13+SD!O13+SE!O13+SM!O13</f>
        <v>0</v>
      </c>
      <c r="P13" s="7"/>
      <c r="Q13" s="7">
        <f>SIPE!Q13+SD!Q13+SE!Q13+SM!Q13</f>
        <v>159</v>
      </c>
      <c r="R13" s="7"/>
      <c r="S13" s="7"/>
      <c r="T13" s="7"/>
      <c r="U13" s="7">
        <f>SIPE!U13+SD!U13+SE!U13+SM!U13</f>
        <v>2</v>
      </c>
      <c r="V13" s="7">
        <f>SIPE!V13+SD!V13+SE!V13+SM!V13</f>
        <v>3</v>
      </c>
      <c r="W13" s="7">
        <f>SIPE!W13+SD!W13+SE!W13+SM!W13</f>
        <v>1</v>
      </c>
      <c r="X13" s="7">
        <f>SIPE!X13+SD!X13+SE!X13+SM!X13</f>
        <v>3</v>
      </c>
      <c r="Y13" s="7">
        <f>SIPE!Y13+SD!Y13+SE!Y13+SM!Y13</f>
        <v>0</v>
      </c>
      <c r="Z13" s="7">
        <f>SIPE!Z13+SD!Z13+SE!Z13+SM!Z13</f>
        <v>6</v>
      </c>
      <c r="AA13" s="7">
        <f>SIPE!AA13+SD!AA13+SE!AA13+SM!AA13</f>
        <v>0</v>
      </c>
      <c r="AB13" s="7">
        <f>SIPE!AB13+SD!AB13+SE!AB13+SM!AB13</f>
        <v>47</v>
      </c>
      <c r="AC13" s="7"/>
      <c r="AD13" s="7">
        <f>SIPE!AD13+SD!AD13+SE!AD13+SM!AD13</f>
        <v>62</v>
      </c>
      <c r="AE13" s="7"/>
      <c r="AF13" s="7"/>
      <c r="AG13" s="7"/>
      <c r="AH13" s="7">
        <f>SIPE!AH13+SD!AH13+SE!AH13+SM!AH13</f>
        <v>2508</v>
      </c>
      <c r="AI13" s="7"/>
      <c r="AJ13" s="7"/>
      <c r="AK13" s="7"/>
      <c r="AL13" s="7">
        <f>SIPE!AL13+SD!AL13+SE!AL13+SM!AL13</f>
        <v>2412</v>
      </c>
      <c r="AM13" s="7"/>
      <c r="AN13" s="7">
        <f>SIPE!AN13+SD!AN13+SE!AN13+SM!AN13</f>
        <v>1</v>
      </c>
      <c r="AP13" s="27"/>
      <c r="AQ13" s="27"/>
      <c r="AR13" s="27"/>
    </row>
    <row r="14" spans="1:44" ht="35.1" customHeight="1" x14ac:dyDescent="0.2">
      <c r="G14" s="32" t="s">
        <v>32</v>
      </c>
      <c r="I14" s="28">
        <f>SIPE!I14+SD!I14+SE!I14+SM!I14</f>
        <v>0</v>
      </c>
      <c r="J14" s="7"/>
      <c r="K14" s="7"/>
      <c r="L14" s="7"/>
      <c r="M14" s="28">
        <f>SIPE!M14+SD!M14+SE!M14+SM!M14</f>
        <v>2585</v>
      </c>
      <c r="N14" s="28">
        <f>SIPE!N14+SD!N14+SE!N14+SM!N14</f>
        <v>0</v>
      </c>
      <c r="O14" s="28">
        <f>SIPE!O14+SD!O14+SE!O14+SM!O14</f>
        <v>0</v>
      </c>
      <c r="P14" s="7"/>
      <c r="Q14" s="28">
        <f>SIPE!Q14+SD!Q14+SE!Q14+SM!Q14</f>
        <v>2585</v>
      </c>
      <c r="R14" s="7"/>
      <c r="S14" s="7"/>
      <c r="T14" s="7"/>
      <c r="U14" s="28">
        <f>SIPE!U14+SD!U14+SE!U14+SM!U14</f>
        <v>0</v>
      </c>
      <c r="V14" s="28">
        <f>SIPE!V14+SD!V14+SE!V14+SM!V14</f>
        <v>0</v>
      </c>
      <c r="W14" s="28">
        <f>SIPE!W14+SD!W14+SE!W14+SM!W14</f>
        <v>5</v>
      </c>
      <c r="X14" s="28">
        <f>SIPE!X14+SD!X14+SE!X14+SM!X14</f>
        <v>10</v>
      </c>
      <c r="Y14" s="28">
        <f>SIPE!Y14+SD!Y14+SE!Y14+SM!Y14</f>
        <v>0</v>
      </c>
      <c r="Z14" s="28">
        <f>SIPE!Z14+SD!Z14+SE!Z14+SM!Z14</f>
        <v>1</v>
      </c>
      <c r="AA14" s="28">
        <f>SIPE!AA14+SD!AA14+SE!AA14+SM!AA14</f>
        <v>0</v>
      </c>
      <c r="AB14" s="28">
        <f>SIPE!AB14+SD!AB14+SE!AB14+SM!AB14</f>
        <v>43</v>
      </c>
      <c r="AC14" s="7"/>
      <c r="AD14" s="28">
        <f>SIPE!AD14+SD!AD14+SE!AD14+SM!AD14</f>
        <v>59</v>
      </c>
      <c r="AE14" s="7"/>
      <c r="AF14" s="7"/>
      <c r="AG14" s="7"/>
      <c r="AH14" s="28">
        <f>SIPE!AH14+SD!AH14+SE!AH14+SM!AH14</f>
        <v>4695</v>
      </c>
      <c r="AI14" s="7"/>
      <c r="AJ14" s="7"/>
      <c r="AK14" s="7"/>
      <c r="AL14" s="28">
        <f>SIPE!AL14+SD!AL14+SE!AL14+SM!AL14</f>
        <v>2187</v>
      </c>
      <c r="AM14" s="7"/>
      <c r="AN14" s="28">
        <f>SIPE!AN14+SD!AN14+SE!AN14+SM!AN14</f>
        <v>18</v>
      </c>
      <c r="AP14" s="27"/>
      <c r="AQ14" s="27"/>
      <c r="AR14" s="27"/>
    </row>
    <row r="15" spans="1:44" ht="20.100000000000001" customHeight="1" x14ac:dyDescent="0.2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P15" s="27"/>
      <c r="AQ15" s="27"/>
      <c r="AR15" s="27"/>
    </row>
    <row r="16" spans="1:44" ht="30" customHeight="1" x14ac:dyDescent="0.2">
      <c r="G16" s="29" t="s">
        <v>0</v>
      </c>
      <c r="H16" s="9"/>
      <c r="I16" s="30">
        <f>SUM(I10:I14)</f>
        <v>16137</v>
      </c>
      <c r="J16" s="13"/>
      <c r="K16" s="13"/>
      <c r="L16" s="13"/>
      <c r="M16" s="30">
        <f>SUM(M10:M14)</f>
        <v>12045</v>
      </c>
      <c r="N16" s="30">
        <f>SUM(N10:N14)</f>
        <v>0</v>
      </c>
      <c r="O16" s="30">
        <f>SUM(O10:O14)</f>
        <v>0</v>
      </c>
      <c r="P16" s="13"/>
      <c r="Q16" s="30">
        <f>SUM(Q10:Q14)</f>
        <v>12045</v>
      </c>
      <c r="R16" s="13"/>
      <c r="S16" s="13"/>
      <c r="T16" s="13"/>
      <c r="U16" s="30">
        <f t="shared" ref="U16:AB16" si="0">SUM(U10:U14)</f>
        <v>613</v>
      </c>
      <c r="V16" s="30">
        <f t="shared" si="0"/>
        <v>348</v>
      </c>
      <c r="W16" s="30">
        <f t="shared" si="0"/>
        <v>899</v>
      </c>
      <c r="X16" s="30">
        <f t="shared" si="0"/>
        <v>365</v>
      </c>
      <c r="Y16" s="30">
        <f t="shared" si="0"/>
        <v>31</v>
      </c>
      <c r="Z16" s="30">
        <f t="shared" si="0"/>
        <v>1176</v>
      </c>
      <c r="AA16" s="30">
        <f t="shared" si="0"/>
        <v>19</v>
      </c>
      <c r="AB16" s="30">
        <f t="shared" si="0"/>
        <v>4687</v>
      </c>
      <c r="AC16" s="13"/>
      <c r="AD16" s="30">
        <f>SUM(AD10:AD14)</f>
        <v>8138</v>
      </c>
      <c r="AE16" s="13"/>
      <c r="AF16" s="13"/>
      <c r="AG16" s="13"/>
      <c r="AH16" s="30">
        <f>SUM(AH10:AH14)</f>
        <v>19242</v>
      </c>
      <c r="AI16" s="13"/>
      <c r="AJ16" s="13"/>
      <c r="AK16" s="13"/>
      <c r="AL16" s="30">
        <f>SUM(AL10:AL14)</f>
        <v>4599</v>
      </c>
      <c r="AM16" s="13"/>
      <c r="AN16" s="30">
        <f>SUM(AN10:AN14)</f>
        <v>5401</v>
      </c>
      <c r="AP16" s="27"/>
      <c r="AQ16" s="27"/>
      <c r="AR16" s="27"/>
    </row>
    <row r="17" spans="7:40" ht="13.5" customHeight="1" x14ac:dyDescent="0.2"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43"/>
      <c r="AJ17" s="43"/>
      <c r="AK17" s="43"/>
      <c r="AL17" s="43"/>
      <c r="AM17" s="43"/>
      <c r="AN17" s="43"/>
    </row>
    <row r="18" spans="7:40" ht="13.5" customHeight="1" x14ac:dyDescent="0.2"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43"/>
      <c r="AJ18" s="43"/>
      <c r="AK18" s="43"/>
      <c r="AL18" s="43"/>
      <c r="AM18" s="43"/>
      <c r="AN18" s="43"/>
    </row>
    <row r="19" spans="7:40" ht="13.5" customHeight="1" x14ac:dyDescent="0.2"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43"/>
      <c r="AJ19" s="43"/>
      <c r="AK19" s="43"/>
      <c r="AL19" s="43"/>
      <c r="AM19" s="43"/>
      <c r="AN19" s="43"/>
    </row>
  </sheetData>
  <mergeCells count="5">
    <mergeCell ref="G2:AH2"/>
    <mergeCell ref="G3:AH3"/>
    <mergeCell ref="I5:AH5"/>
    <mergeCell ref="G17:AH19"/>
    <mergeCell ref="N6:O6"/>
  </mergeCells>
  <printOptions horizontalCentered="1"/>
  <pageMargins left="0.78740157480314965" right="0.39370078740157483" top="0.98425196850393704" bottom="0.98425196850393704" header="0.98425196850393704" footer="0.98425196850393704"/>
  <pageSetup scale="36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view="pageBreakPreview" topLeftCell="W1" zoomScaleNormal="70" zoomScaleSheetLayoutView="100" workbookViewId="0">
      <pane ySplit="3" topLeftCell="A13" activePane="bottomLeft" state="frozen"/>
      <selection activeCell="G22" sqref="G22"/>
      <selection pane="bottomLeft" activeCell="Y30" sqref="Y30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9.85546875" style="6" customWidth="1"/>
    <col min="15" max="15" width="22.57031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85546875" style="6" customWidth="1"/>
    <col min="22" max="22" width="12.42578125" style="6" customWidth="1"/>
    <col min="23" max="23" width="21.140625" style="6" customWidth="1"/>
    <col min="24" max="24" width="21.5703125" style="6" customWidth="1"/>
    <col min="25" max="25" width="18.28515625" style="6" customWidth="1"/>
    <col min="26" max="26" width="14.42578125" style="6" customWidth="1"/>
    <col min="27" max="27" width="19.425781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16384" width="11.42578125" style="10"/>
  </cols>
  <sheetData>
    <row r="1" spans="1:44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4" s="17" customFormat="1" ht="54.95" customHeight="1" x14ac:dyDescent="0.2">
      <c r="A2" s="3"/>
      <c r="B2" s="3"/>
      <c r="C2" s="3"/>
      <c r="D2" s="3"/>
      <c r="E2" s="3"/>
      <c r="F2" s="3"/>
      <c r="G2" s="51" t="s">
        <v>15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48"/>
      <c r="AJ2" s="48"/>
      <c r="AK2" s="48"/>
      <c r="AL2" s="48"/>
      <c r="AM2" s="48"/>
      <c r="AN2" s="48"/>
    </row>
    <row r="3" spans="1:44" s="17" customFormat="1" ht="39.950000000000003" customHeight="1" thickBot="1" x14ac:dyDescent="0.25">
      <c r="A3" s="3"/>
      <c r="B3" s="3"/>
      <c r="C3" s="3"/>
      <c r="D3" s="3"/>
      <c r="E3" s="3"/>
      <c r="F3" s="3"/>
      <c r="G3" s="53" t="s">
        <v>30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41"/>
      <c r="AJ3" s="41"/>
      <c r="AK3" s="41"/>
      <c r="AL3" s="41"/>
      <c r="AM3" s="41"/>
      <c r="AN3" s="41"/>
    </row>
    <row r="4" spans="1:44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4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54" t="s">
        <v>28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42"/>
      <c r="AJ5" s="42"/>
      <c r="AK5" s="42"/>
      <c r="AL5" s="42"/>
      <c r="AM5" s="42"/>
      <c r="AN5" s="42"/>
    </row>
    <row r="6" spans="1:44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3"/>
      <c r="J6" s="33"/>
      <c r="K6" s="33"/>
      <c r="L6" s="33"/>
      <c r="M6" s="33"/>
      <c r="N6" s="56" t="s">
        <v>3</v>
      </c>
      <c r="O6" s="56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42"/>
      <c r="AJ6" s="42"/>
      <c r="AK6" s="42"/>
      <c r="AL6" s="42"/>
      <c r="AM6" s="42"/>
      <c r="AN6" s="42"/>
    </row>
    <row r="7" spans="1:44" s="17" customFormat="1" ht="50.1" customHeight="1" thickBot="1" x14ac:dyDescent="0.25">
      <c r="A7" s="3"/>
      <c r="B7" s="3"/>
      <c r="C7" s="3"/>
      <c r="D7" s="3"/>
      <c r="E7" s="3"/>
      <c r="F7" s="3"/>
      <c r="G7" s="22"/>
      <c r="H7" s="23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45"/>
      <c r="AF7" s="45"/>
      <c r="AG7" s="45"/>
      <c r="AH7" s="49" t="s">
        <v>7</v>
      </c>
      <c r="AI7" s="44"/>
      <c r="AJ7" s="44"/>
      <c r="AK7" s="44"/>
      <c r="AL7" s="49" t="s">
        <v>34</v>
      </c>
      <c r="AM7" s="50"/>
      <c r="AN7" s="49" t="s">
        <v>35</v>
      </c>
    </row>
    <row r="8" spans="1:44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4" ht="30" customHeight="1" x14ac:dyDescent="0.2">
      <c r="G9" s="31" t="s">
        <v>8</v>
      </c>
      <c r="I9" s="7">
        <f>SIPE!I16</f>
        <v>12594</v>
      </c>
      <c r="J9" s="7"/>
      <c r="K9" s="7"/>
      <c r="L9" s="7"/>
      <c r="M9" s="7">
        <f>SIPE!M16</f>
        <v>6655</v>
      </c>
      <c r="N9" s="7">
        <f>SIPE!N16</f>
        <v>0</v>
      </c>
      <c r="O9" s="7">
        <f>SIPE!O16</f>
        <v>0</v>
      </c>
      <c r="P9" s="7"/>
      <c r="Q9" s="7">
        <f>SIPE!Q16</f>
        <v>6655</v>
      </c>
      <c r="R9" s="7"/>
      <c r="S9" s="7"/>
      <c r="T9" s="7"/>
      <c r="U9" s="7">
        <f>SIPE!U16</f>
        <v>2</v>
      </c>
      <c r="V9" s="7">
        <f>SIPE!V16</f>
        <v>0</v>
      </c>
      <c r="W9" s="7">
        <f>SIPE!W16</f>
        <v>47</v>
      </c>
      <c r="X9" s="7">
        <f>SIPE!X16</f>
        <v>134</v>
      </c>
      <c r="Y9" s="7">
        <f>SIPE!Y16</f>
        <v>22</v>
      </c>
      <c r="Z9" s="7">
        <f>SIPE!Z16</f>
        <v>1167</v>
      </c>
      <c r="AA9" s="7">
        <f>SIPE!AA16</f>
        <v>19</v>
      </c>
      <c r="AB9" s="7">
        <f>SIPE!AB16</f>
        <v>2135</v>
      </c>
      <c r="AC9" s="7"/>
      <c r="AD9" s="7">
        <f>SIPE!AD16</f>
        <v>3526</v>
      </c>
      <c r="AE9" s="7"/>
      <c r="AF9" s="7"/>
      <c r="AG9" s="7"/>
      <c r="AH9" s="7">
        <f>SIPE!AH16</f>
        <v>15692</v>
      </c>
      <c r="AI9" s="7"/>
      <c r="AJ9" s="7"/>
      <c r="AK9" s="7"/>
      <c r="AL9" s="7">
        <f>SIPE!AL16</f>
        <v>4277</v>
      </c>
      <c r="AM9" s="7"/>
      <c r="AN9" s="7">
        <f>SIPE!AN16</f>
        <v>4308</v>
      </c>
      <c r="AP9" s="27">
        <f>I9+M9+N9+O9-SUM(U9:AB9)-AH9+AL9-AN9</f>
        <v>0</v>
      </c>
      <c r="AQ9" s="27">
        <f>SUM(U9:AC9)-AD9</f>
        <v>0</v>
      </c>
      <c r="AR9" s="27">
        <f>SUM(M9:O9)-Q9</f>
        <v>0</v>
      </c>
    </row>
    <row r="10" spans="1:44" ht="30" customHeight="1" x14ac:dyDescent="0.2">
      <c r="G10" s="32" t="s">
        <v>9</v>
      </c>
      <c r="I10" s="28">
        <f>SM!I16</f>
        <v>659</v>
      </c>
      <c r="J10" s="7"/>
      <c r="K10" s="7"/>
      <c r="L10" s="7"/>
      <c r="M10" s="28">
        <f>SM!M16</f>
        <v>884</v>
      </c>
      <c r="N10" s="28">
        <f>SM!N16</f>
        <v>0</v>
      </c>
      <c r="O10" s="28">
        <f>SM!O16</f>
        <v>0</v>
      </c>
      <c r="P10" s="7"/>
      <c r="Q10" s="28">
        <f>SM!Q16</f>
        <v>884</v>
      </c>
      <c r="R10" s="7"/>
      <c r="S10" s="7"/>
      <c r="T10" s="7"/>
      <c r="U10" s="28">
        <f>SM!U16</f>
        <v>53</v>
      </c>
      <c r="V10" s="28">
        <f>SM!V16</f>
        <v>65</v>
      </c>
      <c r="W10" s="28">
        <f>SM!W16</f>
        <v>82</v>
      </c>
      <c r="X10" s="28">
        <f>SM!X16</f>
        <v>57</v>
      </c>
      <c r="Y10" s="28">
        <f>SM!Y16</f>
        <v>0</v>
      </c>
      <c r="Z10" s="28">
        <f>SM!Z16</f>
        <v>0</v>
      </c>
      <c r="AA10" s="28">
        <f>SM!AA16</f>
        <v>0</v>
      </c>
      <c r="AB10" s="28">
        <f>SM!AB16</f>
        <v>407</v>
      </c>
      <c r="AC10" s="7"/>
      <c r="AD10" s="28">
        <f>SM!AD16</f>
        <v>664</v>
      </c>
      <c r="AE10" s="7"/>
      <c r="AF10" s="7"/>
      <c r="AG10" s="7"/>
      <c r="AH10" s="28">
        <f>SM!AH16</f>
        <v>693</v>
      </c>
      <c r="AI10" s="7"/>
      <c r="AJ10" s="7"/>
      <c r="AK10" s="7"/>
      <c r="AL10" s="28">
        <f>SM!AL16</f>
        <v>72</v>
      </c>
      <c r="AM10" s="7"/>
      <c r="AN10" s="28">
        <f>SM!AN16</f>
        <v>258</v>
      </c>
      <c r="AP10" s="27">
        <f t="shared" ref="AP10:AP14" si="0">I10+M10+N10+O10-SUM(U10:AB10)-AH10+AL10-AN10</f>
        <v>0</v>
      </c>
      <c r="AQ10" s="27">
        <f t="shared" ref="AQ10:AQ14" si="1">SUM(U10:AC10)-AD10</f>
        <v>0</v>
      </c>
      <c r="AR10" s="27">
        <f t="shared" ref="AR10:AR14" si="2">SUM(M10:O10)-Q10</f>
        <v>0</v>
      </c>
    </row>
    <row r="11" spans="1:44" ht="30" customHeight="1" x14ac:dyDescent="0.2">
      <c r="G11" s="31" t="s">
        <v>10</v>
      </c>
      <c r="I11" s="7">
        <f>SD!I16</f>
        <v>2821</v>
      </c>
      <c r="J11" s="7"/>
      <c r="K11" s="7"/>
      <c r="L11" s="7"/>
      <c r="M11" s="7">
        <f>SD!M16</f>
        <v>4342</v>
      </c>
      <c r="N11" s="7">
        <f>SD!N16</f>
        <v>0</v>
      </c>
      <c r="O11" s="7">
        <f>SD!O16</f>
        <v>0</v>
      </c>
      <c r="P11" s="7"/>
      <c r="Q11" s="7">
        <f>SD!Q16</f>
        <v>4342</v>
      </c>
      <c r="R11" s="7"/>
      <c r="S11" s="7"/>
      <c r="T11" s="7"/>
      <c r="U11" s="7">
        <f>SD!U16</f>
        <v>553</v>
      </c>
      <c r="V11" s="7">
        <f>SD!V16</f>
        <v>269</v>
      </c>
      <c r="W11" s="7">
        <f>SD!W16</f>
        <v>748</v>
      </c>
      <c r="X11" s="7">
        <f>SD!X16</f>
        <v>166</v>
      </c>
      <c r="Y11" s="7">
        <f>SD!Y16</f>
        <v>9</v>
      </c>
      <c r="Z11" s="7">
        <f>SD!Z16</f>
        <v>6</v>
      </c>
      <c r="AA11" s="7">
        <f>SD!AA16</f>
        <v>0</v>
      </c>
      <c r="AB11" s="7">
        <f>SD!AB16</f>
        <v>2113</v>
      </c>
      <c r="AC11" s="7"/>
      <c r="AD11" s="7">
        <f>SD!AD16</f>
        <v>3864</v>
      </c>
      <c r="AE11" s="7"/>
      <c r="AF11" s="7"/>
      <c r="AG11" s="7"/>
      <c r="AH11" s="7">
        <f>SD!AH16</f>
        <v>2712</v>
      </c>
      <c r="AI11" s="7"/>
      <c r="AJ11" s="7"/>
      <c r="AK11" s="7"/>
      <c r="AL11" s="7">
        <f>SD!AL16</f>
        <v>236</v>
      </c>
      <c r="AM11" s="7"/>
      <c r="AN11" s="7">
        <f>SD!AN16</f>
        <v>823</v>
      </c>
      <c r="AP11" s="27">
        <f t="shared" si="0"/>
        <v>0</v>
      </c>
      <c r="AQ11" s="27">
        <f t="shared" si="1"/>
        <v>0</v>
      </c>
      <c r="AR11" s="27">
        <f t="shared" si="2"/>
        <v>0</v>
      </c>
    </row>
    <row r="12" spans="1:44" ht="30" customHeight="1" x14ac:dyDescent="0.2">
      <c r="G12" s="32" t="s">
        <v>11</v>
      </c>
      <c r="I12" s="28">
        <f>SE!I16</f>
        <v>63</v>
      </c>
      <c r="J12" s="7"/>
      <c r="K12" s="7"/>
      <c r="L12" s="7"/>
      <c r="M12" s="28">
        <f>SE!M16</f>
        <v>164</v>
      </c>
      <c r="N12" s="28">
        <f>SE!N16</f>
        <v>0</v>
      </c>
      <c r="O12" s="28">
        <f>SE!O16</f>
        <v>0</v>
      </c>
      <c r="P12" s="7"/>
      <c r="Q12" s="28">
        <f>SE!Q16</f>
        <v>164</v>
      </c>
      <c r="R12" s="7"/>
      <c r="S12" s="7"/>
      <c r="T12" s="7"/>
      <c r="U12" s="28">
        <f>SE!U16</f>
        <v>5</v>
      </c>
      <c r="V12" s="28">
        <f>SE!V16</f>
        <v>14</v>
      </c>
      <c r="W12" s="28">
        <f>SE!W16</f>
        <v>22</v>
      </c>
      <c r="X12" s="28">
        <f>SE!X16</f>
        <v>8</v>
      </c>
      <c r="Y12" s="28">
        <f>SE!Y16</f>
        <v>0</v>
      </c>
      <c r="Z12" s="28">
        <f>SE!Z16</f>
        <v>3</v>
      </c>
      <c r="AA12" s="28">
        <f>SE!AA16</f>
        <v>0</v>
      </c>
      <c r="AB12" s="28">
        <f>SE!AB16</f>
        <v>32</v>
      </c>
      <c r="AC12" s="7"/>
      <c r="AD12" s="28">
        <f>SE!AD16</f>
        <v>84</v>
      </c>
      <c r="AE12" s="7"/>
      <c r="AF12" s="7"/>
      <c r="AG12" s="7"/>
      <c r="AH12" s="28">
        <f>SE!AH16</f>
        <v>145</v>
      </c>
      <c r="AI12" s="7"/>
      <c r="AJ12" s="7"/>
      <c r="AK12" s="7"/>
      <c r="AL12" s="28">
        <f>SE!AL16</f>
        <v>14</v>
      </c>
      <c r="AM12" s="7"/>
      <c r="AN12" s="28">
        <f>SE!AN16</f>
        <v>12</v>
      </c>
      <c r="AP12" s="27">
        <f t="shared" si="0"/>
        <v>0</v>
      </c>
      <c r="AQ12" s="27">
        <f t="shared" si="1"/>
        <v>0</v>
      </c>
      <c r="AR12" s="27">
        <f t="shared" si="2"/>
        <v>0</v>
      </c>
    </row>
    <row r="13" spans="1:44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P13" s="27"/>
      <c r="AQ13" s="27"/>
      <c r="AR13" s="27"/>
    </row>
    <row r="14" spans="1:44" s="9" customFormat="1" ht="30" customHeight="1" x14ac:dyDescent="0.2">
      <c r="A14" s="11"/>
      <c r="B14" s="11"/>
      <c r="C14" s="11"/>
      <c r="D14" s="11"/>
      <c r="E14" s="11"/>
      <c r="F14" s="12"/>
      <c r="G14" s="29" t="s">
        <v>0</v>
      </c>
      <c r="I14" s="30">
        <f>I9+I10+I11+I12</f>
        <v>16137</v>
      </c>
      <c r="J14" s="13"/>
      <c r="K14" s="13"/>
      <c r="L14" s="13"/>
      <c r="M14" s="30">
        <f t="shared" ref="M14:O14" si="3">M9+M10+M11+M12</f>
        <v>12045</v>
      </c>
      <c r="N14" s="30">
        <f t="shared" si="3"/>
        <v>0</v>
      </c>
      <c r="O14" s="30">
        <f t="shared" si="3"/>
        <v>0</v>
      </c>
      <c r="P14" s="7"/>
      <c r="Q14" s="30">
        <f>Q9+Q10+Q11+Q12</f>
        <v>12045</v>
      </c>
      <c r="R14" s="13"/>
      <c r="S14" s="13"/>
      <c r="T14" s="13"/>
      <c r="U14" s="30">
        <f t="shared" ref="U14:AB14" si="4">U9+U10+U11+U12</f>
        <v>613</v>
      </c>
      <c r="V14" s="30">
        <f t="shared" si="4"/>
        <v>348</v>
      </c>
      <c r="W14" s="30">
        <f t="shared" si="4"/>
        <v>899</v>
      </c>
      <c r="X14" s="30">
        <f t="shared" si="4"/>
        <v>365</v>
      </c>
      <c r="Y14" s="30">
        <f t="shared" si="4"/>
        <v>31</v>
      </c>
      <c r="Z14" s="30">
        <f t="shared" si="4"/>
        <v>1176</v>
      </c>
      <c r="AA14" s="30">
        <f t="shared" si="4"/>
        <v>19</v>
      </c>
      <c r="AB14" s="30">
        <f t="shared" si="4"/>
        <v>4687</v>
      </c>
      <c r="AC14" s="13"/>
      <c r="AD14" s="30">
        <f>AD9+AD10+AD11+AD12</f>
        <v>8138</v>
      </c>
      <c r="AE14" s="13"/>
      <c r="AF14" s="13"/>
      <c r="AG14" s="13"/>
      <c r="AH14" s="30">
        <f>AH9+AH10+AH11+AH12</f>
        <v>19242</v>
      </c>
      <c r="AI14" s="13"/>
      <c r="AJ14" s="13"/>
      <c r="AK14" s="13"/>
      <c r="AL14" s="30">
        <f>AL9+AL10+AL11+AL12</f>
        <v>4599</v>
      </c>
      <c r="AM14" s="13"/>
      <c r="AN14" s="30">
        <f>AN9+AN10+AN11+AN12</f>
        <v>5401</v>
      </c>
      <c r="AP14" s="27"/>
      <c r="AQ14" s="27"/>
      <c r="AR14" s="27"/>
    </row>
    <row r="15" spans="1:44" s="1" customFormat="1" ht="20.100000000000001" customHeight="1" x14ac:dyDescent="0.2">
      <c r="A15" s="2"/>
      <c r="B15" s="2"/>
      <c r="C15" s="2"/>
      <c r="D15" s="2"/>
      <c r="E15" s="2"/>
      <c r="F15" s="3"/>
      <c r="G15" s="5"/>
      <c r="H15" s="5"/>
      <c r="I15" s="8"/>
      <c r="J15" s="8"/>
      <c r="K15" s="8"/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4" ht="13.5" customHeight="1" x14ac:dyDescent="0.2"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43"/>
      <c r="AJ16" s="43"/>
      <c r="AK16" s="43"/>
      <c r="AL16" s="43"/>
      <c r="AM16" s="43"/>
      <c r="AN16" s="43"/>
    </row>
    <row r="17" spans="7:40" ht="13.5" customHeight="1" x14ac:dyDescent="0.2"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43"/>
      <c r="AJ17" s="43"/>
      <c r="AK17" s="43"/>
      <c r="AL17" s="43"/>
      <c r="AM17" s="43"/>
      <c r="AN17" s="43"/>
    </row>
    <row r="18" spans="7:40" ht="13.5" customHeight="1" x14ac:dyDescent="0.2"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43"/>
      <c r="AJ18" s="43"/>
      <c r="AK18" s="43"/>
      <c r="AL18" s="43"/>
      <c r="AM18" s="43"/>
      <c r="AN18" s="43"/>
    </row>
    <row r="19" spans="7:40" ht="13.5" customHeight="1" x14ac:dyDescent="0.2"/>
  </sheetData>
  <mergeCells count="5">
    <mergeCell ref="G2:AH2"/>
    <mergeCell ref="G3:AH3"/>
    <mergeCell ref="I5:AH5"/>
    <mergeCell ref="G16:AH18"/>
    <mergeCell ref="N6:O6"/>
  </mergeCells>
  <printOptions horizontalCentered="1"/>
  <pageMargins left="0.78740157480314965" right="0.39370078740157483" top="0.98425196850393704" bottom="0.98425196850393704" header="0.98425196850393704" footer="0.98425196850393704"/>
  <pageSetup scale="36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zoomScale="115" zoomScaleNormal="115" workbookViewId="0">
      <selection activeCell="G22" sqref="G22"/>
    </sheetView>
  </sheetViews>
  <sheetFormatPr baseColWidth="10" defaultRowHeight="12.75" x14ac:dyDescent="0.2"/>
  <cols>
    <col min="1" max="16384" width="11.42578125" style="46"/>
  </cols>
  <sheetData>
    <row r="4" spans="1:1" x14ac:dyDescent="0.2">
      <c r="A4" s="47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SIPE</vt:lpstr>
      <vt:lpstr>SD</vt:lpstr>
      <vt:lpstr>SE</vt:lpstr>
      <vt:lpstr>SM</vt:lpstr>
      <vt:lpstr>JD_TOTAL_</vt:lpstr>
      <vt:lpstr>JD_TOTAL_TIPO</vt:lpstr>
      <vt:lpstr>NOTAS</vt:lpstr>
      <vt:lpstr>JD_TOTAL_!Área_de_impresión</vt:lpstr>
      <vt:lpstr>JD_TOTAL_TIPO!Área_de_impresión</vt:lpstr>
      <vt:lpstr>SD!Área_de_impresión</vt:lpstr>
      <vt:lpstr>SE!Área_de_impresión</vt:lpstr>
      <vt:lpstr>SIPE!Área_de_impresión</vt:lpstr>
      <vt:lpstr>SM!Área_de_impresión</vt:lpstr>
      <vt:lpstr>JD_TOTAL_!Print_Area</vt:lpstr>
      <vt:lpstr>JD_TOTAL_TIPO!Print_Area</vt:lpstr>
      <vt:lpstr>SD!Print_Area</vt:lpstr>
      <vt:lpstr>SE!Print_Area</vt:lpstr>
      <vt:lpstr>SIPE!Print_Area</vt:lpstr>
      <vt:lpstr>SM!Print_Area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Ricardo Colin Moreno</cp:lastModifiedBy>
  <cp:lastPrinted>2016-12-05T04:06:54Z</cp:lastPrinted>
  <dcterms:created xsi:type="dcterms:W3CDTF">2004-11-25T00:45:26Z</dcterms:created>
  <dcterms:modified xsi:type="dcterms:W3CDTF">2017-11-22T23:58:16Z</dcterms:modified>
</cp:coreProperties>
</file>