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109\Estadistica spss\ESTADISTICAS\ANEXO\ANX 2020\TABULADOS\FINAL\"/>
    </mc:Choice>
  </mc:AlternateContent>
  <bookViews>
    <workbookView xWindow="0" yWindow="0" windowWidth="16785" windowHeight="7155" tabRatio="859"/>
  </bookViews>
  <sheets>
    <sheet name="JD_CATEO" sheetId="42" r:id="rId1"/>
    <sheet name="JD_ARRAIGO" sheetId="43" r:id="rId2"/>
    <sheet name="JD_INTERVENCIÓN" sheetId="44" r:id="rId3"/>
    <sheet name="JD_SOLICITUD DE INFO" sheetId="45" r:id="rId4"/>
    <sheet name="JD_ASEGURAMIENTO ACTIVOS" sheetId="51" r:id="rId5"/>
    <sheet name="JD_TOTAL_" sheetId="52" r:id="rId6"/>
    <sheet name="JD_TOTAL_TIPO" sheetId="48" r:id="rId7"/>
  </sheets>
  <definedNames>
    <definedName name="_xlnm._FilterDatabase" localSheetId="1" hidden="1">JD_ARRAIGO!$A$3:$A$3</definedName>
    <definedName name="_xlnm._FilterDatabase" localSheetId="4" hidden="1">'JD_ASEGURAMIENTO ACTIVOS'!$A$3:$A$3</definedName>
    <definedName name="_xlnm._FilterDatabase" localSheetId="0" hidden="1">JD_CATEO!$A$3:$A$3</definedName>
    <definedName name="_xlnm._FilterDatabase" localSheetId="2" hidden="1">JD_INTERVENCIÓN!$A$3:$A$3</definedName>
    <definedName name="_xlnm._FilterDatabase" localSheetId="3" hidden="1">'JD_SOLICITUD DE INFO'!$A$3:$A$3</definedName>
    <definedName name="_xlnm._FilterDatabase" localSheetId="5" hidden="1">JD_TOTAL_!$A$3:$A$3</definedName>
    <definedName name="_xlnm._FilterDatabase" localSheetId="6" hidden="1">JD_TOTAL_TIPO!$A$3:$A$3</definedName>
    <definedName name="_xlnm.Print_Area" localSheetId="1">JD_ARRAIGO!$A$1:$X$24</definedName>
    <definedName name="_xlnm.Print_Area" localSheetId="4">'JD_ASEGURAMIENTO ACTIVOS'!$A$1:$X$23</definedName>
    <definedName name="_xlnm.Print_Area" localSheetId="0">JD_CATEO!$A$1:$X$24</definedName>
    <definedName name="_xlnm.Print_Area" localSheetId="2">JD_INTERVENCIÓN!$A$1:$X$23</definedName>
    <definedName name="_xlnm.Print_Area" localSheetId="3">'JD_SOLICITUD DE INFO'!$A$1:$X$23</definedName>
    <definedName name="_xlnm.Print_Area" localSheetId="5">JD_TOTAL_!$A$1:$X$23</definedName>
    <definedName name="_xlnm.Print_Area" localSheetId="6">JD_TOTAL_TIPO!$A$1:$X$19</definedName>
    <definedName name="Print_Area" localSheetId="1">JD_ARRAIGO!$A$1:$X$23</definedName>
    <definedName name="Print_Area" localSheetId="4">'JD_ASEGURAMIENTO ACTIVOS'!$A$1:$X$23</definedName>
    <definedName name="Print_Area" localSheetId="0">JD_CATEO!$A$1:$X$24</definedName>
    <definedName name="Print_Area" localSheetId="2">JD_INTERVENCIÓN!$A$1:$X$23</definedName>
    <definedName name="Print_Area" localSheetId="3">'JD_SOLICITUD DE INFO'!$A$1:$X$23</definedName>
    <definedName name="Print_Area" localSheetId="5">JD_TOTAL_!$A$1:$X$23</definedName>
    <definedName name="Print_Area" localSheetId="6">JD_TOTAL_TIPO!$A$1:$X$19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" i="51" l="1"/>
  <c r="T15" i="51"/>
  <c r="T14" i="51"/>
  <c r="T13" i="51"/>
  <c r="T12" i="51"/>
  <c r="T11" i="51"/>
  <c r="T10" i="51"/>
  <c r="T9" i="51"/>
  <c r="J16" i="51"/>
  <c r="X16" i="51" s="1"/>
  <c r="J15" i="51"/>
  <c r="X15" i="51" s="1"/>
  <c r="J14" i="51"/>
  <c r="X14" i="51" s="1"/>
  <c r="J13" i="51"/>
  <c r="X13" i="51" s="1"/>
  <c r="J12" i="51"/>
  <c r="J11" i="51"/>
  <c r="J10" i="51"/>
  <c r="J9" i="51"/>
  <c r="X9" i="51" s="1"/>
  <c r="X15" i="45"/>
  <c r="X14" i="45"/>
  <c r="X10" i="45"/>
  <c r="T16" i="45"/>
  <c r="T15" i="45"/>
  <c r="T14" i="45"/>
  <c r="T13" i="45"/>
  <c r="T12" i="45"/>
  <c r="T11" i="45"/>
  <c r="T10" i="45"/>
  <c r="T9" i="45"/>
  <c r="J16" i="45"/>
  <c r="X16" i="45" s="1"/>
  <c r="J15" i="45"/>
  <c r="J14" i="45"/>
  <c r="J13" i="45"/>
  <c r="J12" i="45"/>
  <c r="J11" i="45"/>
  <c r="J10" i="45"/>
  <c r="J9" i="45"/>
  <c r="X9" i="45" s="1"/>
  <c r="T16" i="44"/>
  <c r="T15" i="44"/>
  <c r="T14" i="44"/>
  <c r="T13" i="44"/>
  <c r="T12" i="44"/>
  <c r="T11" i="44"/>
  <c r="T10" i="44"/>
  <c r="T9" i="44"/>
  <c r="J16" i="44"/>
  <c r="X16" i="44" s="1"/>
  <c r="J15" i="44"/>
  <c r="X15" i="44" s="1"/>
  <c r="J14" i="44"/>
  <c r="X14" i="44" s="1"/>
  <c r="J13" i="44"/>
  <c r="J12" i="44"/>
  <c r="J11" i="44"/>
  <c r="X11" i="44" s="1"/>
  <c r="J10" i="44"/>
  <c r="J9" i="44"/>
  <c r="T16" i="43"/>
  <c r="T15" i="43"/>
  <c r="T14" i="43"/>
  <c r="T13" i="43"/>
  <c r="T12" i="43"/>
  <c r="T11" i="43"/>
  <c r="T10" i="43"/>
  <c r="T9" i="43"/>
  <c r="J16" i="43"/>
  <c r="X16" i="43" s="1"/>
  <c r="J15" i="43"/>
  <c r="X15" i="43" s="1"/>
  <c r="J14" i="43"/>
  <c r="X14" i="43" s="1"/>
  <c r="J13" i="43"/>
  <c r="X13" i="43" s="1"/>
  <c r="J12" i="43"/>
  <c r="X12" i="43" s="1"/>
  <c r="J11" i="43"/>
  <c r="X11" i="43" s="1"/>
  <c r="J10" i="43"/>
  <c r="J9" i="43"/>
  <c r="J9" i="42"/>
  <c r="T10" i="42"/>
  <c r="T11" i="42"/>
  <c r="T12" i="42"/>
  <c r="T13" i="42"/>
  <c r="T14" i="42"/>
  <c r="T15" i="42"/>
  <c r="T16" i="42"/>
  <c r="T9" i="42"/>
  <c r="X9" i="42" l="1"/>
  <c r="X11" i="45"/>
  <c r="X12" i="45"/>
  <c r="X13" i="45"/>
  <c r="X9" i="43"/>
  <c r="X9" i="44"/>
  <c r="X10" i="51"/>
  <c r="X11" i="51"/>
  <c r="X12" i="44"/>
  <c r="X12" i="51"/>
  <c r="X13" i="44"/>
  <c r="X10" i="43"/>
  <c r="X10" i="44"/>
  <c r="J10" i="42"/>
  <c r="J11" i="42"/>
  <c r="J12" i="42"/>
  <c r="J13" i="42"/>
  <c r="J14" i="42"/>
  <c r="J15" i="42"/>
  <c r="J16" i="42"/>
  <c r="X16" i="42" l="1"/>
  <c r="X14" i="42"/>
  <c r="X12" i="42"/>
  <c r="X11" i="42"/>
  <c r="X15" i="42"/>
  <c r="X13" i="42"/>
  <c r="X10" i="42"/>
  <c r="C18" i="51"/>
  <c r="X18" i="51"/>
  <c r="X16" i="52" l="1"/>
  <c r="R16" i="52"/>
  <c r="Q16" i="52"/>
  <c r="P16" i="52"/>
  <c r="O16" i="52"/>
  <c r="N16" i="52"/>
  <c r="H16" i="52"/>
  <c r="G16" i="52"/>
  <c r="C16" i="52"/>
  <c r="X15" i="52"/>
  <c r="R15" i="52"/>
  <c r="Q15" i="52"/>
  <c r="P15" i="52"/>
  <c r="O15" i="52"/>
  <c r="N15" i="52"/>
  <c r="H15" i="52"/>
  <c r="G15" i="52"/>
  <c r="C15" i="52"/>
  <c r="X14" i="52"/>
  <c r="R14" i="52"/>
  <c r="Q14" i="52"/>
  <c r="P14" i="52"/>
  <c r="O14" i="52"/>
  <c r="N14" i="52"/>
  <c r="H14" i="52"/>
  <c r="G14" i="52"/>
  <c r="C14" i="52"/>
  <c r="X13" i="52"/>
  <c r="R13" i="52"/>
  <c r="Q13" i="52"/>
  <c r="P13" i="52"/>
  <c r="O13" i="52"/>
  <c r="N13" i="52"/>
  <c r="H13" i="52"/>
  <c r="G13" i="52"/>
  <c r="C13" i="52"/>
  <c r="X12" i="52"/>
  <c r="R12" i="52"/>
  <c r="Q12" i="52"/>
  <c r="P12" i="52"/>
  <c r="O12" i="52"/>
  <c r="N12" i="52"/>
  <c r="H12" i="52"/>
  <c r="G12" i="52"/>
  <c r="C12" i="52"/>
  <c r="X11" i="52"/>
  <c r="R11" i="52"/>
  <c r="Q11" i="52"/>
  <c r="P11" i="52"/>
  <c r="O11" i="52"/>
  <c r="N11" i="52"/>
  <c r="H11" i="52"/>
  <c r="G11" i="52"/>
  <c r="C11" i="52"/>
  <c r="X10" i="52"/>
  <c r="R10" i="52"/>
  <c r="Q10" i="52"/>
  <c r="P10" i="52"/>
  <c r="O10" i="52"/>
  <c r="N10" i="52"/>
  <c r="H10" i="52"/>
  <c r="G10" i="52"/>
  <c r="C10" i="52"/>
  <c r="X9" i="52"/>
  <c r="R9" i="52"/>
  <c r="Q9" i="52"/>
  <c r="P9" i="52"/>
  <c r="O9" i="52"/>
  <c r="N9" i="52"/>
  <c r="H9" i="52"/>
  <c r="G9" i="52"/>
  <c r="J9" i="52" s="1"/>
  <c r="C9" i="52"/>
  <c r="J14" i="52" l="1"/>
  <c r="T16" i="52"/>
  <c r="J12" i="52"/>
  <c r="J10" i="52"/>
  <c r="T9" i="52"/>
  <c r="T11" i="52"/>
  <c r="J16" i="52"/>
  <c r="T14" i="52"/>
  <c r="J15" i="52"/>
  <c r="T13" i="52"/>
  <c r="T15" i="52"/>
  <c r="J13" i="52"/>
  <c r="J11" i="52"/>
  <c r="T10" i="52"/>
  <c r="T12" i="52"/>
  <c r="T18" i="44"/>
  <c r="R18" i="42" l="1"/>
  <c r="Q18" i="42"/>
  <c r="P18" i="42"/>
  <c r="O18" i="42"/>
  <c r="N18" i="42"/>
  <c r="H18" i="42"/>
  <c r="G18" i="42"/>
  <c r="Q8" i="48" l="1"/>
  <c r="R8" i="48"/>
  <c r="G8" i="48"/>
  <c r="H8" i="48"/>
  <c r="N8" i="48"/>
  <c r="O8" i="48"/>
  <c r="P8" i="48"/>
  <c r="T18" i="42"/>
  <c r="T8" i="48" l="1"/>
  <c r="J8" i="48"/>
  <c r="J18" i="42"/>
  <c r="X18" i="42"/>
  <c r="X18" i="52"/>
  <c r="T18" i="52"/>
  <c r="R18" i="52"/>
  <c r="Q18" i="52"/>
  <c r="P18" i="52"/>
  <c r="O18" i="52"/>
  <c r="N18" i="52"/>
  <c r="J18" i="52"/>
  <c r="H18" i="52"/>
  <c r="G18" i="52"/>
  <c r="C18" i="52"/>
  <c r="X12" i="48"/>
  <c r="T18" i="51"/>
  <c r="R18" i="51"/>
  <c r="Q18" i="51"/>
  <c r="P18" i="51"/>
  <c r="O18" i="51"/>
  <c r="N18" i="51"/>
  <c r="J18" i="51"/>
  <c r="H18" i="51"/>
  <c r="G18" i="51"/>
  <c r="C12" i="48"/>
  <c r="N12" i="48" l="1"/>
  <c r="G12" i="48"/>
  <c r="O12" i="48"/>
  <c r="R12" i="48"/>
  <c r="H12" i="48"/>
  <c r="P12" i="48"/>
  <c r="X8" i="48"/>
  <c r="Q12" i="48"/>
  <c r="X18" i="44"/>
  <c r="R18" i="44"/>
  <c r="Q18" i="44"/>
  <c r="P18" i="44"/>
  <c r="O18" i="44"/>
  <c r="N18" i="44"/>
  <c r="J18" i="44"/>
  <c r="H18" i="44"/>
  <c r="G18" i="44"/>
  <c r="C18" i="44"/>
  <c r="X18" i="45"/>
  <c r="T18" i="45"/>
  <c r="R18" i="45"/>
  <c r="Q18" i="45"/>
  <c r="P18" i="45"/>
  <c r="O18" i="45"/>
  <c r="N18" i="45"/>
  <c r="J18" i="45"/>
  <c r="H18" i="45"/>
  <c r="G18" i="45"/>
  <c r="C18" i="45"/>
  <c r="X18" i="43"/>
  <c r="T18" i="43"/>
  <c r="R18" i="43"/>
  <c r="Q18" i="43"/>
  <c r="P18" i="43"/>
  <c r="O18" i="43"/>
  <c r="N18" i="43"/>
  <c r="J18" i="43"/>
  <c r="H18" i="43"/>
  <c r="G18" i="43"/>
  <c r="C18" i="43"/>
  <c r="C18" i="42"/>
  <c r="T12" i="48" l="1"/>
  <c r="J12" i="48"/>
  <c r="C11" i="48"/>
  <c r="N9" i="48"/>
  <c r="O10" i="48"/>
  <c r="T10" i="48" s="1"/>
  <c r="O9" i="48"/>
  <c r="P9" i="48"/>
  <c r="Q9" i="48"/>
  <c r="X10" i="48"/>
  <c r="C9" i="48"/>
  <c r="X11" i="48"/>
  <c r="C10" i="48"/>
  <c r="N11" i="48"/>
  <c r="O11" i="48"/>
  <c r="G9" i="48"/>
  <c r="R11" i="48"/>
  <c r="G11" i="48"/>
  <c r="P10" i="48"/>
  <c r="H11" i="48"/>
  <c r="Q10" i="48"/>
  <c r="R10" i="48"/>
  <c r="G10" i="48"/>
  <c r="R9" i="48"/>
  <c r="H10" i="48"/>
  <c r="P11" i="48"/>
  <c r="H9" i="48"/>
  <c r="X9" i="48"/>
  <c r="Q11" i="48"/>
  <c r="N10" i="48"/>
  <c r="C8" i="48"/>
  <c r="G14" i="48" l="1"/>
  <c r="T11" i="48"/>
  <c r="R14" i="48"/>
  <c r="Q14" i="48"/>
  <c r="O14" i="48"/>
  <c r="P14" i="48"/>
  <c r="J11" i="48"/>
  <c r="H14" i="48"/>
  <c r="J10" i="48"/>
  <c r="J9" i="48"/>
  <c r="T9" i="48"/>
  <c r="N14" i="48"/>
  <c r="X14" i="48"/>
  <c r="T14" i="48"/>
  <c r="C14" i="48"/>
  <c r="J14" i="48" l="1"/>
</calcChain>
</file>

<file path=xl/sharedStrings.xml><?xml version="1.0" encoding="utf-8"?>
<sst xmlns="http://schemas.openxmlformats.org/spreadsheetml/2006/main" count="177" uniqueCount="33">
  <si>
    <t>TOTAL NACIONAL</t>
  </si>
  <si>
    <t>TOTAL</t>
  </si>
  <si>
    <t>ÓRGANO JURISDICCIONAL</t>
  </si>
  <si>
    <t>EXISTENCIA INICIAL</t>
  </si>
  <si>
    <t>INGRESOS</t>
  </si>
  <si>
    <t>REINGRESOS</t>
  </si>
  <si>
    <t>INGRESO TOTAL</t>
  </si>
  <si>
    <t>LIBRADA</t>
  </si>
  <si>
    <t>LIBRADA PARCIAL</t>
  </si>
  <si>
    <t>NEGADA</t>
  </si>
  <si>
    <t>SIN MATERIA</t>
  </si>
  <si>
    <t>OTRO</t>
  </si>
  <si>
    <t>EGRESO TOTAL</t>
  </si>
  <si>
    <t>EXISTENCIA FINAL</t>
  </si>
  <si>
    <t>SOLICITUD DE INFORMACIÓN</t>
  </si>
  <si>
    <t>INTERVENCIÓN DE COMUNICACIONES PRIVADAS Y DE CORRESPONDENCIA</t>
  </si>
  <si>
    <t>SOLICITUD INFORMACIÓN</t>
  </si>
  <si>
    <t>CATEOS</t>
  </si>
  <si>
    <t>ARRAIGOS</t>
  </si>
  <si>
    <t>TIPO DE ASUNTO</t>
  </si>
  <si>
    <t>No obstante que  los juzgados especializados al cierre del año estadístico reportan asuntos pendientes, corresponden a asuntos que ingresaron el último día del cierre del año estadístico que se reporta</t>
  </si>
  <si>
    <t>JUEZ PRIMERO DE CONTROL</t>
  </si>
  <si>
    <t>JUEZ SEGUNDO DE CONTROL</t>
  </si>
  <si>
    <t>JUEZ TERCERO DE CONTROL</t>
  </si>
  <si>
    <t>JUEZ CUARTO DE CONTROL</t>
  </si>
  <si>
    <t>JUEZ QUINTO DE CONTROL</t>
  </si>
  <si>
    <t>JUEZ SEXTO DE CONTROL</t>
  </si>
  <si>
    <t>MOVIMIENTO ESTADÍSTICO DEL CENTRO NACIONAL DE JUSTICIA ESPECIALIZADO EN CONTROL DE TÉCNICAS DE INVESTIGACIÓN, ARRAIGO E INTERVENCIÓN DE COMUNICACIONES</t>
  </si>
  <si>
    <t>JUEZ SÉPTIMO DE CONTROL</t>
  </si>
  <si>
    <t>JUEZ OCTAVO DE CONTROL</t>
  </si>
  <si>
    <t>DEL 16 DE NOVIEMBRE DE 2019 AL 15 DE NOVIEMBRE DE 2020</t>
  </si>
  <si>
    <t>ASEGURAMIENTO DE ACTIVOS FINANCIEROS</t>
  </si>
  <si>
    <t>FUENTE:  INFORMES MENSUALES, AL 20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</si>
</sst>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297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164" fontId="1" fillId="0" borderId="0" xfId="0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164" fontId="6" fillId="4" borderId="0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center"/>
    </xf>
    <xf numFmtId="164" fontId="7" fillId="5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164" fontId="4" fillId="0" borderId="0" xfId="0" applyNumberFormat="1" applyFont="1" applyFill="1" applyBorder="1" applyAlignment="1">
      <alignment vertical="center"/>
    </xf>
    <xf numFmtId="164" fontId="4" fillId="4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46"/>
  <sheetViews>
    <sheetView tabSelected="1" view="pageBreakPreview" zoomScale="70" zoomScaleNormal="70" zoomScaleSheetLayoutView="7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8" width="12.7109375" style="6" customWidth="1"/>
    <col min="9" max="9" width="1.7109375" style="6" customWidth="1"/>
    <col min="10" max="10" width="12.7109375" style="6" customWidth="1"/>
    <col min="11" max="13" width="1.7109375" style="6" customWidth="1"/>
    <col min="14" max="18" width="12.7109375" style="6" customWidth="1"/>
    <col min="19" max="19" width="1.7109375" style="6" customWidth="1"/>
    <col min="20" max="20" width="12.7109375" style="6" customWidth="1"/>
    <col min="21" max="23" width="1.7109375" style="6" customWidth="1"/>
    <col min="24" max="24" width="12.7109375" style="6" customWidth="1"/>
    <col min="25" max="16384" width="11.42578125" style="10"/>
  </cols>
  <sheetData>
    <row r="1" spans="1:26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6" s="15" customFormat="1" ht="54.95" customHeight="1" x14ac:dyDescent="0.2">
      <c r="A2" s="40" t="s">
        <v>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6" s="15" customFormat="1" ht="39.950000000000003" customHeight="1" thickBot="1" x14ac:dyDescent="0.25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6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6" s="15" customFormat="1" ht="30" customHeight="1" thickBot="1" x14ac:dyDescent="0.3">
      <c r="A5" s="18"/>
      <c r="B5" s="19"/>
      <c r="C5" s="42" t="s">
        <v>17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26" s="15" customFormat="1" ht="50.1" customHeight="1" thickBot="1" x14ac:dyDescent="0.25">
      <c r="A6" s="20" t="s">
        <v>2</v>
      </c>
      <c r="B6" s="21"/>
      <c r="C6" s="22" t="s">
        <v>3</v>
      </c>
      <c r="D6" s="23"/>
      <c r="E6" s="23"/>
      <c r="F6" s="23"/>
      <c r="G6" s="22" t="s">
        <v>4</v>
      </c>
      <c r="H6" s="22" t="s">
        <v>5</v>
      </c>
      <c r="I6" s="23"/>
      <c r="J6" s="22" t="s">
        <v>6</v>
      </c>
      <c r="K6" s="23"/>
      <c r="L6" s="23"/>
      <c r="M6" s="23"/>
      <c r="N6" s="22" t="s">
        <v>7</v>
      </c>
      <c r="O6" s="22" t="s">
        <v>8</v>
      </c>
      <c r="P6" s="22" t="s">
        <v>9</v>
      </c>
      <c r="Q6" s="22" t="s">
        <v>10</v>
      </c>
      <c r="R6" s="22" t="s">
        <v>11</v>
      </c>
      <c r="S6" s="23"/>
      <c r="T6" s="22" t="s">
        <v>12</v>
      </c>
      <c r="U6" s="23"/>
      <c r="V6" s="23"/>
      <c r="W6" s="23"/>
      <c r="X6" s="22" t="s">
        <v>13</v>
      </c>
    </row>
    <row r="7" spans="1:26" s="15" customFormat="1" ht="20.100000000000001" customHeight="1" x14ac:dyDescent="0.2">
      <c r="A7" s="5"/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6" s="15" customFormat="1" ht="13.5" customHeight="1" x14ac:dyDescent="0.2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6" ht="20.100000000000001" customHeight="1" x14ac:dyDescent="0.2">
      <c r="A9" s="35" t="s">
        <v>21</v>
      </c>
      <c r="C9" s="6">
        <v>0</v>
      </c>
      <c r="D9" s="7"/>
      <c r="E9" s="7"/>
      <c r="F9" s="7"/>
      <c r="G9" s="7">
        <v>4</v>
      </c>
      <c r="H9" s="7">
        <v>0</v>
      </c>
      <c r="I9" s="7"/>
      <c r="J9" s="7">
        <f>SUM(G9:H9)</f>
        <v>4</v>
      </c>
      <c r="K9" s="7"/>
      <c r="L9" s="7"/>
      <c r="M9" s="7"/>
      <c r="N9" s="6">
        <v>0</v>
      </c>
      <c r="O9" s="6">
        <v>0</v>
      </c>
      <c r="P9" s="6">
        <v>4</v>
      </c>
      <c r="Q9" s="6">
        <v>0</v>
      </c>
      <c r="R9" s="6">
        <v>0</v>
      </c>
      <c r="S9" s="7"/>
      <c r="T9" s="6">
        <f>SUM(N9:R9)</f>
        <v>4</v>
      </c>
      <c r="U9" s="7"/>
      <c r="V9" s="7"/>
      <c r="W9" s="7"/>
      <c r="X9" s="6">
        <f>C9+J9-T9</f>
        <v>0</v>
      </c>
      <c r="Z9" s="27"/>
    </row>
    <row r="10" spans="1:26" ht="20.100000000000001" customHeight="1" x14ac:dyDescent="0.2">
      <c r="A10" s="36" t="s">
        <v>22</v>
      </c>
      <c r="C10" s="32">
        <v>0</v>
      </c>
      <c r="D10" s="7"/>
      <c r="E10" s="7"/>
      <c r="F10" s="7"/>
      <c r="G10" s="29">
        <v>17</v>
      </c>
      <c r="H10" s="29">
        <v>0</v>
      </c>
      <c r="I10" s="7"/>
      <c r="J10" s="29">
        <f t="shared" ref="J10:J16" si="0">SUM(G10:H10)</f>
        <v>17</v>
      </c>
      <c r="K10" s="7"/>
      <c r="L10" s="7"/>
      <c r="M10" s="7"/>
      <c r="N10" s="32">
        <v>13</v>
      </c>
      <c r="O10" s="32">
        <v>2</v>
      </c>
      <c r="P10" s="32">
        <v>2</v>
      </c>
      <c r="Q10" s="32">
        <v>0</v>
      </c>
      <c r="R10" s="32">
        <v>0</v>
      </c>
      <c r="S10" s="7"/>
      <c r="T10" s="32">
        <f t="shared" ref="T10:T16" si="1">SUM(N10:R10)</f>
        <v>17</v>
      </c>
      <c r="U10" s="7"/>
      <c r="V10" s="7"/>
      <c r="W10" s="7"/>
      <c r="X10" s="32">
        <f t="shared" ref="X10:X16" si="2">C10+J10-T10</f>
        <v>0</v>
      </c>
      <c r="Z10" s="27"/>
    </row>
    <row r="11" spans="1:26" ht="20.100000000000001" customHeight="1" x14ac:dyDescent="0.2">
      <c r="A11" s="35" t="s">
        <v>23</v>
      </c>
      <c r="C11" s="6">
        <v>0</v>
      </c>
      <c r="D11" s="7"/>
      <c r="E11" s="7"/>
      <c r="F11" s="7"/>
      <c r="G11" s="7">
        <v>4</v>
      </c>
      <c r="H11" s="7">
        <v>0</v>
      </c>
      <c r="I11" s="7"/>
      <c r="J11" s="7">
        <f t="shared" si="0"/>
        <v>4</v>
      </c>
      <c r="K11" s="7"/>
      <c r="L11" s="7"/>
      <c r="M11" s="7"/>
      <c r="N11" s="6">
        <v>0</v>
      </c>
      <c r="O11" s="6">
        <v>0</v>
      </c>
      <c r="P11" s="6">
        <v>3</v>
      </c>
      <c r="Q11" s="6">
        <v>0</v>
      </c>
      <c r="R11" s="6">
        <v>1</v>
      </c>
      <c r="S11" s="7"/>
      <c r="T11" s="6">
        <f t="shared" si="1"/>
        <v>4</v>
      </c>
      <c r="U11" s="7"/>
      <c r="V11" s="7"/>
      <c r="W11" s="7"/>
      <c r="X11" s="6">
        <f t="shared" si="2"/>
        <v>0</v>
      </c>
      <c r="Z11" s="27"/>
    </row>
    <row r="12" spans="1:26" ht="20.100000000000001" customHeight="1" x14ac:dyDescent="0.2">
      <c r="A12" s="36" t="s">
        <v>24</v>
      </c>
      <c r="C12" s="32">
        <v>0</v>
      </c>
      <c r="D12" s="7"/>
      <c r="E12" s="7"/>
      <c r="F12" s="7"/>
      <c r="G12" s="29">
        <v>23</v>
      </c>
      <c r="H12" s="29">
        <v>0</v>
      </c>
      <c r="I12" s="7"/>
      <c r="J12" s="29">
        <f t="shared" si="0"/>
        <v>23</v>
      </c>
      <c r="K12" s="7"/>
      <c r="L12" s="7"/>
      <c r="M12" s="7"/>
      <c r="N12" s="32">
        <v>10</v>
      </c>
      <c r="O12" s="32">
        <v>2</v>
      </c>
      <c r="P12" s="32">
        <v>11</v>
      </c>
      <c r="Q12" s="32">
        <v>0</v>
      </c>
      <c r="R12" s="32">
        <v>0</v>
      </c>
      <c r="S12" s="7"/>
      <c r="T12" s="32">
        <f t="shared" si="1"/>
        <v>23</v>
      </c>
      <c r="U12" s="7"/>
      <c r="V12" s="7"/>
      <c r="W12" s="7"/>
      <c r="X12" s="32">
        <f t="shared" si="2"/>
        <v>0</v>
      </c>
      <c r="Z12" s="27"/>
    </row>
    <row r="13" spans="1:26" ht="20.100000000000001" customHeight="1" x14ac:dyDescent="0.2">
      <c r="A13" s="35" t="s">
        <v>25</v>
      </c>
      <c r="C13" s="6">
        <v>0</v>
      </c>
      <c r="D13" s="7"/>
      <c r="E13" s="7"/>
      <c r="F13" s="7"/>
      <c r="G13" s="7">
        <v>9</v>
      </c>
      <c r="H13" s="7">
        <v>0</v>
      </c>
      <c r="I13" s="7"/>
      <c r="J13" s="7">
        <f t="shared" si="0"/>
        <v>9</v>
      </c>
      <c r="K13" s="7"/>
      <c r="L13" s="7"/>
      <c r="M13" s="7"/>
      <c r="N13" s="6">
        <v>5</v>
      </c>
      <c r="O13" s="6">
        <v>0</v>
      </c>
      <c r="P13" s="6">
        <v>3</v>
      </c>
      <c r="Q13" s="6">
        <v>0</v>
      </c>
      <c r="R13" s="6">
        <v>1</v>
      </c>
      <c r="S13" s="7"/>
      <c r="T13" s="6">
        <f t="shared" si="1"/>
        <v>9</v>
      </c>
      <c r="U13" s="7"/>
      <c r="V13" s="7"/>
      <c r="W13" s="7"/>
      <c r="X13" s="6">
        <f t="shared" si="2"/>
        <v>0</v>
      </c>
      <c r="Z13" s="27"/>
    </row>
    <row r="14" spans="1:26" ht="20.100000000000001" customHeight="1" x14ac:dyDescent="0.2">
      <c r="A14" s="36" t="s">
        <v>26</v>
      </c>
      <c r="C14" s="32">
        <v>0</v>
      </c>
      <c r="D14" s="7"/>
      <c r="E14" s="7"/>
      <c r="F14" s="7"/>
      <c r="G14" s="29">
        <v>12</v>
      </c>
      <c r="H14" s="29">
        <v>0</v>
      </c>
      <c r="I14" s="7"/>
      <c r="J14" s="29">
        <f t="shared" si="0"/>
        <v>12</v>
      </c>
      <c r="K14" s="7"/>
      <c r="L14" s="7"/>
      <c r="M14" s="7"/>
      <c r="N14" s="32">
        <v>7</v>
      </c>
      <c r="O14" s="32">
        <v>0</v>
      </c>
      <c r="P14" s="32">
        <v>3</v>
      </c>
      <c r="Q14" s="32">
        <v>0</v>
      </c>
      <c r="R14" s="32">
        <v>2</v>
      </c>
      <c r="S14" s="7"/>
      <c r="T14" s="32">
        <f t="shared" si="1"/>
        <v>12</v>
      </c>
      <c r="U14" s="7"/>
      <c r="V14" s="7"/>
      <c r="W14" s="7"/>
      <c r="X14" s="32">
        <f t="shared" si="2"/>
        <v>0</v>
      </c>
      <c r="Z14" s="27"/>
    </row>
    <row r="15" spans="1:26" ht="20.100000000000001" customHeight="1" x14ac:dyDescent="0.2">
      <c r="A15" s="35" t="s">
        <v>28</v>
      </c>
      <c r="C15" s="6">
        <v>0</v>
      </c>
      <c r="D15" s="7"/>
      <c r="E15" s="7"/>
      <c r="F15" s="7"/>
      <c r="G15" s="7">
        <v>13</v>
      </c>
      <c r="H15" s="7">
        <v>0</v>
      </c>
      <c r="I15" s="7"/>
      <c r="J15" s="7">
        <f t="shared" si="0"/>
        <v>13</v>
      </c>
      <c r="K15" s="7"/>
      <c r="L15" s="7"/>
      <c r="M15" s="7"/>
      <c r="N15" s="6">
        <v>2</v>
      </c>
      <c r="O15" s="6">
        <v>1</v>
      </c>
      <c r="P15" s="6">
        <v>8</v>
      </c>
      <c r="Q15" s="6">
        <v>1</v>
      </c>
      <c r="R15" s="6">
        <v>1</v>
      </c>
      <c r="S15" s="7"/>
      <c r="T15" s="6">
        <f t="shared" si="1"/>
        <v>13</v>
      </c>
      <c r="U15" s="7"/>
      <c r="V15" s="7"/>
      <c r="W15" s="7"/>
      <c r="X15" s="6">
        <f t="shared" si="2"/>
        <v>0</v>
      </c>
      <c r="Z15" s="27"/>
    </row>
    <row r="16" spans="1:26" ht="20.100000000000001" customHeight="1" x14ac:dyDescent="0.2">
      <c r="A16" s="36" t="s">
        <v>29</v>
      </c>
      <c r="C16" s="32">
        <v>0</v>
      </c>
      <c r="D16" s="7"/>
      <c r="E16" s="7"/>
      <c r="F16" s="7"/>
      <c r="G16" s="29">
        <v>25</v>
      </c>
      <c r="H16" s="29">
        <v>0</v>
      </c>
      <c r="I16" s="7"/>
      <c r="J16" s="29">
        <f t="shared" si="0"/>
        <v>25</v>
      </c>
      <c r="K16" s="7"/>
      <c r="L16" s="7"/>
      <c r="M16" s="7"/>
      <c r="N16" s="32">
        <v>14</v>
      </c>
      <c r="O16" s="32">
        <v>0</v>
      </c>
      <c r="P16" s="32">
        <v>6</v>
      </c>
      <c r="Q16" s="32">
        <v>0</v>
      </c>
      <c r="R16" s="32">
        <v>5</v>
      </c>
      <c r="S16" s="7"/>
      <c r="T16" s="32">
        <f t="shared" si="1"/>
        <v>25</v>
      </c>
      <c r="U16" s="7"/>
      <c r="V16" s="7"/>
      <c r="W16" s="7"/>
      <c r="X16" s="32">
        <f t="shared" si="2"/>
        <v>0</v>
      </c>
      <c r="Z16" s="27"/>
    </row>
    <row r="17" spans="1:34" ht="19.5" customHeight="1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Z17" s="27"/>
    </row>
    <row r="18" spans="1:34" ht="20.100000000000001" customHeight="1" x14ac:dyDescent="0.2">
      <c r="A18" s="30" t="s">
        <v>0</v>
      </c>
      <c r="B18" s="9"/>
      <c r="C18" s="31">
        <f>SUM(C9:C16)</f>
        <v>0</v>
      </c>
      <c r="D18" s="11"/>
      <c r="E18" s="11"/>
      <c r="F18" s="11"/>
      <c r="G18" s="31">
        <f t="shared" ref="G18:H18" si="3">SUM(G9:G16)</f>
        <v>107</v>
      </c>
      <c r="H18" s="31">
        <f t="shared" si="3"/>
        <v>0</v>
      </c>
      <c r="I18" s="7"/>
      <c r="J18" s="31">
        <f>SUM(J9:J16)</f>
        <v>107</v>
      </c>
      <c r="K18" s="11"/>
      <c r="L18" s="11"/>
      <c r="M18" s="11"/>
      <c r="N18" s="31">
        <f t="shared" ref="N18:R18" si="4">SUM(N9:N16)</f>
        <v>51</v>
      </c>
      <c r="O18" s="31">
        <f t="shared" si="4"/>
        <v>5</v>
      </c>
      <c r="P18" s="31">
        <f t="shared" si="4"/>
        <v>40</v>
      </c>
      <c r="Q18" s="31">
        <f t="shared" si="4"/>
        <v>1</v>
      </c>
      <c r="R18" s="31">
        <f t="shared" si="4"/>
        <v>10</v>
      </c>
      <c r="S18" s="11"/>
      <c r="T18" s="31">
        <f>SUM(T9:T16)</f>
        <v>107</v>
      </c>
      <c r="U18" s="11"/>
      <c r="V18" s="11"/>
      <c r="W18" s="11"/>
      <c r="X18" s="31">
        <f>SUM(X9:X16)</f>
        <v>0</v>
      </c>
      <c r="Z18" s="27"/>
    </row>
    <row r="19" spans="1:34" ht="20.100000000000001" customHeight="1" x14ac:dyDescent="0.2">
      <c r="A19" s="5"/>
      <c r="B19" s="5"/>
      <c r="C19" s="8"/>
      <c r="D19" s="8"/>
      <c r="E19" s="8"/>
      <c r="F19" s="8"/>
      <c r="G19" s="8"/>
      <c r="H19" s="8"/>
      <c r="I19" s="7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Z19" s="27"/>
    </row>
    <row r="20" spans="1:34" s="9" customFormat="1" ht="15.7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Z20" s="27"/>
    </row>
    <row r="21" spans="1:34" s="1" customFormat="1" ht="21" customHeight="1" x14ac:dyDescent="0.2">
      <c r="A21" s="43" t="s">
        <v>32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AA21" s="26"/>
      <c r="AB21" s="26"/>
      <c r="AC21" s="26"/>
      <c r="AD21" s="26"/>
      <c r="AE21" s="26"/>
    </row>
    <row r="22" spans="1:34" ht="13.5" customHeight="1" x14ac:dyDescent="0.2">
      <c r="X22" s="34"/>
      <c r="Y22" s="26"/>
      <c r="Z22" s="26"/>
      <c r="AA22" s="26"/>
      <c r="AB22" s="26"/>
      <c r="AC22" s="26"/>
      <c r="AD22" s="26"/>
      <c r="AE22" s="26"/>
      <c r="AF22" s="26"/>
      <c r="AG22" s="26"/>
      <c r="AH22" s="26"/>
    </row>
    <row r="23" spans="1:34" ht="13.5" customHeight="1" x14ac:dyDescent="0.2">
      <c r="X23" s="34"/>
      <c r="Y23" s="26"/>
      <c r="Z23" s="26"/>
      <c r="AA23" s="26"/>
      <c r="AB23" s="26"/>
      <c r="AC23" s="26"/>
      <c r="AD23" s="26"/>
      <c r="AE23" s="26"/>
      <c r="AF23" s="26"/>
      <c r="AG23" s="26"/>
      <c r="AH23" s="26"/>
    </row>
    <row r="24" spans="1:34" x14ac:dyDescent="0.2">
      <c r="X24" s="34"/>
      <c r="Y24" s="26"/>
      <c r="Z24" s="26"/>
      <c r="AA24" s="26"/>
      <c r="AB24" s="26"/>
      <c r="AC24" s="26"/>
      <c r="AD24" s="26"/>
      <c r="AE24" s="26"/>
      <c r="AF24" s="26"/>
      <c r="AG24" s="26"/>
      <c r="AH24" s="26"/>
    </row>
    <row r="25" spans="1:34" x14ac:dyDescent="0.2"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</row>
    <row r="26" spans="1:34" x14ac:dyDescent="0.2"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</row>
    <row r="27" spans="1:34" x14ac:dyDescent="0.2"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</row>
    <row r="28" spans="1:34" x14ac:dyDescent="0.2"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</row>
    <row r="29" spans="1:34" ht="15" customHeight="1" x14ac:dyDescent="0.2"/>
    <row r="30" spans="1:34" ht="15" customHeight="1" x14ac:dyDescent="0.2"/>
    <row r="31" spans="1:34" ht="15" customHeight="1" x14ac:dyDescent="0.2"/>
    <row r="34" spans="1:24" s="1" customFormat="1" ht="15.75" x14ac:dyDescent="0.2">
      <c r="A34" s="5"/>
      <c r="B34" s="5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 spans="1:24" s="1" customFormat="1" ht="15.75" x14ac:dyDescent="0.2">
      <c r="A35" s="5"/>
      <c r="B35" s="5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8" spans="1:24" x14ac:dyDescent="0.2">
      <c r="J38" s="7"/>
    </row>
    <row r="39" spans="1:24" x14ac:dyDescent="0.2">
      <c r="J39" s="7"/>
    </row>
    <row r="40" spans="1:24" x14ac:dyDescent="0.2">
      <c r="J40" s="7"/>
    </row>
    <row r="41" spans="1:24" x14ac:dyDescent="0.2">
      <c r="J41" s="7"/>
    </row>
    <row r="42" spans="1:24" x14ac:dyDescent="0.2">
      <c r="J42" s="7"/>
    </row>
    <row r="43" spans="1:24" x14ac:dyDescent="0.2">
      <c r="J43" s="7"/>
    </row>
    <row r="44" spans="1:24" x14ac:dyDescent="0.2">
      <c r="J44" s="7"/>
    </row>
    <row r="45" spans="1:24" x14ac:dyDescent="0.2">
      <c r="J45" s="7"/>
    </row>
    <row r="46" spans="1:24" x14ac:dyDescent="0.2">
      <c r="J46" s="7"/>
    </row>
  </sheetData>
  <mergeCells count="4">
    <mergeCell ref="A2:X2"/>
    <mergeCell ref="A3:X3"/>
    <mergeCell ref="C5:X5"/>
    <mergeCell ref="A21:X21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I46"/>
  <sheetViews>
    <sheetView view="pageBreakPreview" zoomScale="75" zoomScaleNormal="70" zoomScaleSheetLayoutView="75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8" width="12.7109375" style="6" customWidth="1"/>
    <col min="9" max="9" width="1.7109375" style="6" customWidth="1"/>
    <col min="10" max="10" width="12.7109375" style="6" customWidth="1"/>
    <col min="11" max="13" width="1.7109375" style="6" customWidth="1"/>
    <col min="14" max="18" width="12.7109375" style="6" customWidth="1"/>
    <col min="19" max="19" width="1.7109375" style="6" customWidth="1"/>
    <col min="20" max="20" width="12.7109375" style="6" customWidth="1"/>
    <col min="21" max="23" width="1.7109375" style="6" customWidth="1"/>
    <col min="24" max="24" width="12.7109375" style="6" customWidth="1"/>
    <col min="25" max="16384" width="11.42578125" style="10"/>
  </cols>
  <sheetData>
    <row r="1" spans="1:26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6" s="15" customFormat="1" ht="54.95" customHeight="1" x14ac:dyDescent="0.2">
      <c r="A2" s="40" t="s">
        <v>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6" s="15" customFormat="1" ht="39.950000000000003" customHeight="1" thickBot="1" x14ac:dyDescent="0.25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6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6" s="15" customFormat="1" ht="30" customHeight="1" thickBot="1" x14ac:dyDescent="0.3">
      <c r="A5" s="18"/>
      <c r="B5" s="19"/>
      <c r="C5" s="42" t="s">
        <v>18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26" s="15" customFormat="1" ht="50.1" customHeight="1" thickBot="1" x14ac:dyDescent="0.25">
      <c r="A6" s="20" t="s">
        <v>2</v>
      </c>
      <c r="B6" s="21"/>
      <c r="C6" s="22" t="s">
        <v>3</v>
      </c>
      <c r="D6" s="23"/>
      <c r="E6" s="23"/>
      <c r="F6" s="23"/>
      <c r="G6" s="22" t="s">
        <v>4</v>
      </c>
      <c r="H6" s="22" t="s">
        <v>5</v>
      </c>
      <c r="I6" s="23"/>
      <c r="J6" s="22" t="s">
        <v>6</v>
      </c>
      <c r="K6" s="23"/>
      <c r="L6" s="23"/>
      <c r="M6" s="23"/>
      <c r="N6" s="22" t="s">
        <v>7</v>
      </c>
      <c r="O6" s="22" t="s">
        <v>8</v>
      </c>
      <c r="P6" s="22" t="s">
        <v>9</v>
      </c>
      <c r="Q6" s="22" t="s">
        <v>10</v>
      </c>
      <c r="R6" s="22" t="s">
        <v>11</v>
      </c>
      <c r="S6" s="23"/>
      <c r="T6" s="22" t="s">
        <v>12</v>
      </c>
      <c r="U6" s="23"/>
      <c r="V6" s="23"/>
      <c r="W6" s="23"/>
      <c r="X6" s="22" t="s">
        <v>13</v>
      </c>
    </row>
    <row r="7" spans="1:26" s="15" customFormat="1" ht="20.100000000000001" customHeight="1" x14ac:dyDescent="0.2">
      <c r="A7" s="5"/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6" s="15" customFormat="1" ht="13.5" customHeight="1" x14ac:dyDescent="0.2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6" ht="20.100000000000001" customHeight="1" x14ac:dyDescent="0.2">
      <c r="A9" s="35" t="s">
        <v>21</v>
      </c>
      <c r="C9" s="6">
        <v>0</v>
      </c>
      <c r="D9" s="7"/>
      <c r="E9" s="7"/>
      <c r="F9" s="7"/>
      <c r="G9" s="7">
        <v>1</v>
      </c>
      <c r="H9" s="7">
        <v>0</v>
      </c>
      <c r="I9" s="7"/>
      <c r="J9" s="7">
        <f>SUM(G9:H9)</f>
        <v>1</v>
      </c>
      <c r="K9" s="7"/>
      <c r="L9" s="7"/>
      <c r="M9" s="7"/>
      <c r="N9" s="6">
        <v>0</v>
      </c>
      <c r="O9" s="6">
        <v>0</v>
      </c>
      <c r="P9" s="6">
        <v>1</v>
      </c>
      <c r="Q9" s="6">
        <v>0</v>
      </c>
      <c r="R9" s="6">
        <v>0</v>
      </c>
      <c r="S9" s="7"/>
      <c r="T9" s="6">
        <f>SUM(N9:R9)</f>
        <v>1</v>
      </c>
      <c r="U9" s="7"/>
      <c r="V9" s="7"/>
      <c r="W9" s="7"/>
      <c r="X9" s="6">
        <f>C9+J9-T9</f>
        <v>0</v>
      </c>
      <c r="Z9" s="27"/>
    </row>
    <row r="10" spans="1:26" ht="20.100000000000001" customHeight="1" x14ac:dyDescent="0.2">
      <c r="A10" s="36" t="s">
        <v>22</v>
      </c>
      <c r="C10" s="32">
        <v>0</v>
      </c>
      <c r="D10" s="7"/>
      <c r="E10" s="7"/>
      <c r="F10" s="7"/>
      <c r="G10" s="29">
        <v>4</v>
      </c>
      <c r="H10" s="29">
        <v>0</v>
      </c>
      <c r="I10" s="7"/>
      <c r="J10" s="29">
        <f t="shared" ref="J10:J16" si="0">SUM(G10:H10)</f>
        <v>4</v>
      </c>
      <c r="K10" s="7"/>
      <c r="L10" s="7"/>
      <c r="M10" s="7"/>
      <c r="N10" s="32">
        <v>4</v>
      </c>
      <c r="O10" s="32">
        <v>0</v>
      </c>
      <c r="P10" s="32">
        <v>0</v>
      </c>
      <c r="Q10" s="32">
        <v>0</v>
      </c>
      <c r="R10" s="32">
        <v>0</v>
      </c>
      <c r="S10" s="7"/>
      <c r="T10" s="29">
        <f t="shared" ref="T10:T16" si="1">SUM(N10:R10)</f>
        <v>4</v>
      </c>
      <c r="U10" s="7"/>
      <c r="V10" s="7"/>
      <c r="W10" s="7"/>
      <c r="X10" s="32">
        <f t="shared" ref="X10:X16" si="2">C10+J10-T10</f>
        <v>0</v>
      </c>
      <c r="Z10" s="27"/>
    </row>
    <row r="11" spans="1:26" ht="20.100000000000001" customHeight="1" x14ac:dyDescent="0.2">
      <c r="A11" s="35" t="s">
        <v>23</v>
      </c>
      <c r="C11" s="6">
        <v>0</v>
      </c>
      <c r="D11" s="7"/>
      <c r="E11" s="7"/>
      <c r="F11" s="7"/>
      <c r="G11" s="7">
        <v>0</v>
      </c>
      <c r="H11" s="7">
        <v>0</v>
      </c>
      <c r="I11" s="7"/>
      <c r="J11" s="7">
        <f t="shared" si="0"/>
        <v>0</v>
      </c>
      <c r="K11" s="7"/>
      <c r="L11" s="7"/>
      <c r="M11" s="7"/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7"/>
      <c r="T11" s="6">
        <f t="shared" si="1"/>
        <v>0</v>
      </c>
      <c r="U11" s="7"/>
      <c r="V11" s="7"/>
      <c r="W11" s="7"/>
      <c r="X11" s="6">
        <f t="shared" si="2"/>
        <v>0</v>
      </c>
      <c r="Z11" s="27"/>
    </row>
    <row r="12" spans="1:26" ht="20.100000000000001" customHeight="1" x14ac:dyDescent="0.2">
      <c r="A12" s="36" t="s">
        <v>24</v>
      </c>
      <c r="C12" s="32">
        <v>0</v>
      </c>
      <c r="D12" s="7"/>
      <c r="E12" s="7"/>
      <c r="F12" s="7"/>
      <c r="G12" s="29">
        <v>3</v>
      </c>
      <c r="H12" s="29">
        <v>0</v>
      </c>
      <c r="I12" s="7"/>
      <c r="J12" s="29">
        <f t="shared" si="0"/>
        <v>3</v>
      </c>
      <c r="K12" s="7"/>
      <c r="L12" s="7"/>
      <c r="M12" s="7"/>
      <c r="N12" s="32">
        <v>3</v>
      </c>
      <c r="O12" s="32">
        <v>0</v>
      </c>
      <c r="P12" s="32">
        <v>0</v>
      </c>
      <c r="Q12" s="32">
        <v>0</v>
      </c>
      <c r="R12" s="32">
        <v>0</v>
      </c>
      <c r="S12" s="7"/>
      <c r="T12" s="29">
        <f t="shared" si="1"/>
        <v>3</v>
      </c>
      <c r="U12" s="7"/>
      <c r="V12" s="7"/>
      <c r="W12" s="7"/>
      <c r="X12" s="32">
        <f t="shared" si="2"/>
        <v>0</v>
      </c>
      <c r="Z12" s="27"/>
    </row>
    <row r="13" spans="1:26" ht="20.100000000000001" customHeight="1" x14ac:dyDescent="0.2">
      <c r="A13" s="35" t="s">
        <v>25</v>
      </c>
      <c r="C13" s="6">
        <v>0</v>
      </c>
      <c r="D13" s="7"/>
      <c r="E13" s="7"/>
      <c r="F13" s="7"/>
      <c r="G13" s="7">
        <v>0</v>
      </c>
      <c r="H13" s="7">
        <v>0</v>
      </c>
      <c r="I13" s="7"/>
      <c r="J13" s="7">
        <f t="shared" si="0"/>
        <v>0</v>
      </c>
      <c r="K13" s="7"/>
      <c r="L13" s="7"/>
      <c r="M13" s="7"/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7"/>
      <c r="T13" s="6">
        <f t="shared" si="1"/>
        <v>0</v>
      </c>
      <c r="U13" s="7"/>
      <c r="V13" s="7"/>
      <c r="W13" s="7"/>
      <c r="X13" s="6">
        <f t="shared" si="2"/>
        <v>0</v>
      </c>
      <c r="Z13" s="27"/>
    </row>
    <row r="14" spans="1:26" ht="20.100000000000001" customHeight="1" x14ac:dyDescent="0.2">
      <c r="A14" s="36" t="s">
        <v>26</v>
      </c>
      <c r="C14" s="32">
        <v>0</v>
      </c>
      <c r="D14" s="7"/>
      <c r="E14" s="7"/>
      <c r="F14" s="7"/>
      <c r="G14" s="29">
        <v>2</v>
      </c>
      <c r="H14" s="29">
        <v>0</v>
      </c>
      <c r="I14" s="7"/>
      <c r="J14" s="29">
        <f t="shared" si="0"/>
        <v>2</v>
      </c>
      <c r="K14" s="7"/>
      <c r="L14" s="7"/>
      <c r="M14" s="7"/>
      <c r="N14" s="32">
        <v>2</v>
      </c>
      <c r="O14" s="32">
        <v>0</v>
      </c>
      <c r="P14" s="32">
        <v>0</v>
      </c>
      <c r="Q14" s="32">
        <v>0</v>
      </c>
      <c r="R14" s="32">
        <v>0</v>
      </c>
      <c r="S14" s="7"/>
      <c r="T14" s="29">
        <f t="shared" si="1"/>
        <v>2</v>
      </c>
      <c r="U14" s="7"/>
      <c r="V14" s="7"/>
      <c r="W14" s="7"/>
      <c r="X14" s="32">
        <f t="shared" si="2"/>
        <v>0</v>
      </c>
      <c r="Z14" s="27"/>
    </row>
    <row r="15" spans="1:26" ht="20.100000000000001" customHeight="1" x14ac:dyDescent="0.2">
      <c r="A15" s="35" t="s">
        <v>28</v>
      </c>
      <c r="C15" s="6">
        <v>0</v>
      </c>
      <c r="D15" s="7"/>
      <c r="E15" s="7"/>
      <c r="F15" s="7"/>
      <c r="G15" s="7">
        <v>1</v>
      </c>
      <c r="H15" s="7">
        <v>0</v>
      </c>
      <c r="I15" s="7"/>
      <c r="J15" s="7">
        <f t="shared" si="0"/>
        <v>1</v>
      </c>
      <c r="K15" s="7"/>
      <c r="L15" s="7"/>
      <c r="M15" s="7"/>
      <c r="N15" s="6">
        <v>0</v>
      </c>
      <c r="O15" s="6">
        <v>0</v>
      </c>
      <c r="P15" s="6">
        <v>1</v>
      </c>
      <c r="Q15" s="6">
        <v>0</v>
      </c>
      <c r="R15" s="6">
        <v>0</v>
      </c>
      <c r="S15" s="7"/>
      <c r="T15" s="6">
        <f t="shared" si="1"/>
        <v>1</v>
      </c>
      <c r="U15" s="7"/>
      <c r="V15" s="7"/>
      <c r="W15" s="7"/>
      <c r="X15" s="6">
        <f t="shared" si="2"/>
        <v>0</v>
      </c>
      <c r="Z15" s="27"/>
    </row>
    <row r="16" spans="1:26" ht="20.100000000000001" customHeight="1" x14ac:dyDescent="0.2">
      <c r="A16" s="36" t="s">
        <v>29</v>
      </c>
      <c r="C16" s="32">
        <v>0</v>
      </c>
      <c r="D16" s="7"/>
      <c r="E16" s="7"/>
      <c r="F16" s="7"/>
      <c r="G16" s="29">
        <v>3</v>
      </c>
      <c r="H16" s="29">
        <v>0</v>
      </c>
      <c r="I16" s="7"/>
      <c r="J16" s="29">
        <f t="shared" si="0"/>
        <v>3</v>
      </c>
      <c r="K16" s="7"/>
      <c r="L16" s="7"/>
      <c r="M16" s="7"/>
      <c r="N16" s="32">
        <v>2</v>
      </c>
      <c r="O16" s="32">
        <v>0</v>
      </c>
      <c r="P16" s="32">
        <v>1</v>
      </c>
      <c r="Q16" s="32">
        <v>0</v>
      </c>
      <c r="R16" s="32">
        <v>0</v>
      </c>
      <c r="S16" s="7"/>
      <c r="T16" s="29">
        <f t="shared" si="1"/>
        <v>3</v>
      </c>
      <c r="U16" s="7"/>
      <c r="V16" s="7"/>
      <c r="W16" s="7"/>
      <c r="X16" s="32">
        <f t="shared" si="2"/>
        <v>0</v>
      </c>
      <c r="Z16" s="27"/>
    </row>
    <row r="17" spans="1:35" ht="19.5" customHeight="1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Z17" s="27"/>
    </row>
    <row r="18" spans="1:35" ht="20.100000000000001" customHeight="1" x14ac:dyDescent="0.2">
      <c r="A18" s="30" t="s">
        <v>0</v>
      </c>
      <c r="B18" s="9"/>
      <c r="C18" s="31">
        <f>SUM(C9:C16)</f>
        <v>0</v>
      </c>
      <c r="D18" s="11"/>
      <c r="E18" s="11"/>
      <c r="F18" s="11"/>
      <c r="G18" s="31">
        <f>SUM(G9:G16)</f>
        <v>14</v>
      </c>
      <c r="H18" s="31">
        <f>SUM(H9:H16)</f>
        <v>0</v>
      </c>
      <c r="I18" s="7"/>
      <c r="J18" s="31">
        <f>SUM(J9:J16)</f>
        <v>14</v>
      </c>
      <c r="K18" s="11"/>
      <c r="L18" s="11"/>
      <c r="M18" s="11"/>
      <c r="N18" s="31">
        <f>SUM(N9:N16)</f>
        <v>11</v>
      </c>
      <c r="O18" s="31">
        <f>SUM(O9:O16)</f>
        <v>0</v>
      </c>
      <c r="P18" s="31">
        <f>SUM(P9:P16)</f>
        <v>3</v>
      </c>
      <c r="Q18" s="31">
        <f>SUM(Q9:Q16)</f>
        <v>0</v>
      </c>
      <c r="R18" s="31">
        <f>SUM(R9:R16)</f>
        <v>0</v>
      </c>
      <c r="S18" s="11"/>
      <c r="T18" s="31">
        <f>SUM(T9:T16)</f>
        <v>14</v>
      </c>
      <c r="U18" s="11"/>
      <c r="V18" s="11"/>
      <c r="W18" s="11"/>
      <c r="X18" s="31">
        <f>SUM(X9:X16)</f>
        <v>0</v>
      </c>
      <c r="Z18" s="27"/>
    </row>
    <row r="19" spans="1:35" ht="20.100000000000001" customHeight="1" x14ac:dyDescent="0.2">
      <c r="A19" s="5"/>
      <c r="B19" s="5"/>
      <c r="C19" s="8"/>
      <c r="D19" s="8"/>
      <c r="E19" s="8"/>
      <c r="F19" s="8"/>
      <c r="G19" s="8"/>
      <c r="H19" s="8"/>
      <c r="I19" s="7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Z19" s="27"/>
    </row>
    <row r="20" spans="1:35" s="9" customFormat="1" ht="15.7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Z20" s="27"/>
    </row>
    <row r="21" spans="1:35" s="1" customFormat="1" ht="21" customHeight="1" x14ac:dyDescent="0.2">
      <c r="A21" s="43" t="s">
        <v>32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</row>
    <row r="23" spans="1:35" ht="13.5" customHeight="1" x14ac:dyDescent="0.2">
      <c r="Y23" s="25"/>
      <c r="Z23" s="25"/>
    </row>
    <row r="24" spans="1:35" x14ac:dyDescent="0.2">
      <c r="G24"/>
      <c r="H24"/>
      <c r="Y24" s="26"/>
      <c r="Z24" s="26"/>
    </row>
    <row r="25" spans="1:35" x14ac:dyDescent="0.2">
      <c r="G25"/>
      <c r="H25"/>
      <c r="Y25" s="26"/>
      <c r="Z25" s="26"/>
    </row>
    <row r="26" spans="1:35" x14ac:dyDescent="0.2">
      <c r="G26"/>
      <c r="H26"/>
      <c r="Y26" s="26"/>
      <c r="Z26" s="26"/>
    </row>
    <row r="27" spans="1:35" x14ac:dyDescent="0.2">
      <c r="G27"/>
      <c r="H27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</row>
    <row r="28" spans="1:35" x14ac:dyDescent="0.2">
      <c r="G28"/>
      <c r="H28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</row>
    <row r="29" spans="1:35" ht="15" customHeight="1" x14ac:dyDescent="0.2">
      <c r="G29"/>
      <c r="H29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</row>
    <row r="30" spans="1:35" ht="15" customHeight="1" x14ac:dyDescent="0.2">
      <c r="G30"/>
      <c r="H30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</row>
    <row r="31" spans="1:35" ht="15" customHeight="1" x14ac:dyDescent="0.2"/>
    <row r="35" spans="1:24" s="1" customFormat="1" ht="15.75" x14ac:dyDescent="0.2">
      <c r="A35" s="5"/>
      <c r="B35" s="5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spans="1:24" s="1" customFormat="1" ht="15.75" x14ac:dyDescent="0.2">
      <c r="A36" s="5"/>
      <c r="B36" s="5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9" spans="1:24" x14ac:dyDescent="0.2">
      <c r="J39" s="7"/>
    </row>
    <row r="40" spans="1:24" x14ac:dyDescent="0.2">
      <c r="J40" s="7"/>
    </row>
    <row r="41" spans="1:24" x14ac:dyDescent="0.2">
      <c r="J41" s="7"/>
    </row>
    <row r="42" spans="1:24" x14ac:dyDescent="0.2">
      <c r="J42" s="7"/>
    </row>
    <row r="43" spans="1:24" x14ac:dyDescent="0.2">
      <c r="J43" s="7"/>
    </row>
    <row r="44" spans="1:24" x14ac:dyDescent="0.2">
      <c r="J44" s="7"/>
    </row>
    <row r="45" spans="1:24" x14ac:dyDescent="0.2">
      <c r="J45" s="7"/>
    </row>
    <row r="46" spans="1:24" x14ac:dyDescent="0.2">
      <c r="J46" s="7"/>
    </row>
  </sheetData>
  <mergeCells count="4">
    <mergeCell ref="A2:X2"/>
    <mergeCell ref="A3:X3"/>
    <mergeCell ref="C5:X5"/>
    <mergeCell ref="A21:X21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fitToHeight="13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45"/>
  <sheetViews>
    <sheetView view="pageBreakPreview" zoomScale="75" zoomScaleNormal="70" zoomScaleSheetLayoutView="75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7" width="12.7109375" style="6" customWidth="1"/>
    <col min="8" max="8" width="14.85546875" style="6" customWidth="1"/>
    <col min="9" max="9" width="1.7109375" style="6" customWidth="1"/>
    <col min="10" max="10" width="12.7109375" style="6" customWidth="1"/>
    <col min="11" max="13" width="1.7109375" style="6" customWidth="1"/>
    <col min="14" max="18" width="12.7109375" style="6" customWidth="1"/>
    <col min="19" max="19" width="1.7109375" style="6" customWidth="1"/>
    <col min="20" max="20" width="12.7109375" style="6" customWidth="1"/>
    <col min="21" max="23" width="1.7109375" style="6" customWidth="1"/>
    <col min="24" max="24" width="12.7109375" style="6" customWidth="1"/>
    <col min="25" max="16384" width="11.42578125" style="10"/>
  </cols>
  <sheetData>
    <row r="1" spans="1:26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6" s="15" customFormat="1" ht="54.95" customHeight="1" x14ac:dyDescent="0.2">
      <c r="A2" s="40" t="s">
        <v>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6" s="15" customFormat="1" ht="39.950000000000003" customHeight="1" thickBot="1" x14ac:dyDescent="0.25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6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6" s="15" customFormat="1" ht="30" customHeight="1" thickBot="1" x14ac:dyDescent="0.3">
      <c r="A5" s="18"/>
      <c r="B5" s="19"/>
      <c r="C5" s="42" t="s">
        <v>15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26" s="15" customFormat="1" ht="50.1" customHeight="1" thickBot="1" x14ac:dyDescent="0.25">
      <c r="A6" s="20" t="s">
        <v>2</v>
      </c>
      <c r="B6" s="21"/>
      <c r="C6" s="22" t="s">
        <v>3</v>
      </c>
      <c r="D6" s="23"/>
      <c r="E6" s="23"/>
      <c r="F6" s="23"/>
      <c r="G6" s="22" t="s">
        <v>4</v>
      </c>
      <c r="H6" s="22" t="s">
        <v>5</v>
      </c>
      <c r="I6" s="23"/>
      <c r="J6" s="22" t="s">
        <v>6</v>
      </c>
      <c r="K6" s="23"/>
      <c r="L6" s="23"/>
      <c r="M6" s="23"/>
      <c r="N6" s="22" t="s">
        <v>7</v>
      </c>
      <c r="O6" s="22" t="s">
        <v>8</v>
      </c>
      <c r="P6" s="22" t="s">
        <v>9</v>
      </c>
      <c r="Q6" s="22" t="s">
        <v>10</v>
      </c>
      <c r="R6" s="22" t="s">
        <v>11</v>
      </c>
      <c r="S6" s="23"/>
      <c r="T6" s="22" t="s">
        <v>12</v>
      </c>
      <c r="U6" s="23"/>
      <c r="V6" s="23"/>
      <c r="W6" s="23"/>
      <c r="X6" s="22" t="s">
        <v>13</v>
      </c>
    </row>
    <row r="7" spans="1:26" s="15" customFormat="1" ht="20.100000000000001" customHeight="1" x14ac:dyDescent="0.2">
      <c r="A7" s="5"/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6" ht="20.100000000000001" customHeight="1" x14ac:dyDescent="0.2"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U8" s="7"/>
      <c r="V8" s="7"/>
      <c r="W8" s="7"/>
      <c r="X8" s="7"/>
      <c r="Z8" s="27"/>
    </row>
    <row r="9" spans="1:26" ht="20.100000000000001" customHeight="1" x14ac:dyDescent="0.2">
      <c r="A9" s="35" t="s">
        <v>21</v>
      </c>
      <c r="C9" s="7">
        <v>0</v>
      </c>
      <c r="D9" s="7"/>
      <c r="E9" s="7"/>
      <c r="F9" s="7"/>
      <c r="G9" s="7">
        <v>544</v>
      </c>
      <c r="H9" s="7">
        <v>0</v>
      </c>
      <c r="I9" s="7"/>
      <c r="J9" s="7">
        <f>SUM(G9:H9)</f>
        <v>544</v>
      </c>
      <c r="K9" s="7"/>
      <c r="L9" s="7"/>
      <c r="M9" s="7"/>
      <c r="N9" s="6">
        <v>179</v>
      </c>
      <c r="O9" s="6">
        <v>8</v>
      </c>
      <c r="P9" s="6">
        <v>66</v>
      </c>
      <c r="Q9" s="6">
        <v>4</v>
      </c>
      <c r="R9" s="6">
        <v>287</v>
      </c>
      <c r="T9" s="7">
        <f>SUM(N9:R9)</f>
        <v>544</v>
      </c>
      <c r="U9" s="7"/>
      <c r="V9" s="7"/>
      <c r="W9" s="7"/>
      <c r="X9" s="7">
        <f>C9+J9-T9</f>
        <v>0</v>
      </c>
      <c r="Z9" s="27"/>
    </row>
    <row r="10" spans="1:26" ht="20.100000000000001" customHeight="1" x14ac:dyDescent="0.2">
      <c r="A10" s="36" t="s">
        <v>22</v>
      </c>
      <c r="C10" s="29">
        <v>0</v>
      </c>
      <c r="D10" s="7"/>
      <c r="E10" s="7"/>
      <c r="F10" s="7"/>
      <c r="G10" s="29">
        <v>428</v>
      </c>
      <c r="H10" s="29">
        <v>0</v>
      </c>
      <c r="I10" s="7"/>
      <c r="J10" s="29">
        <f t="shared" ref="J10:J16" si="0">SUM(G10:H10)</f>
        <v>428</v>
      </c>
      <c r="K10" s="7"/>
      <c r="L10" s="7"/>
      <c r="M10" s="7"/>
      <c r="N10" s="32">
        <v>342</v>
      </c>
      <c r="O10" s="32">
        <v>20</v>
      </c>
      <c r="P10" s="32">
        <v>46</v>
      </c>
      <c r="Q10" s="32">
        <v>7</v>
      </c>
      <c r="R10" s="32">
        <v>13</v>
      </c>
      <c r="T10" s="29">
        <f t="shared" ref="T10:T16" si="1">SUM(N10:R10)</f>
        <v>428</v>
      </c>
      <c r="U10" s="7"/>
      <c r="V10" s="7"/>
      <c r="W10" s="7"/>
      <c r="X10" s="29">
        <f t="shared" ref="X10:X16" si="2">C10+J10-T10</f>
        <v>0</v>
      </c>
      <c r="Z10" s="27"/>
    </row>
    <row r="11" spans="1:26" ht="20.100000000000001" customHeight="1" x14ac:dyDescent="0.2">
      <c r="A11" s="35" t="s">
        <v>23</v>
      </c>
      <c r="C11" s="7">
        <v>0</v>
      </c>
      <c r="D11" s="7"/>
      <c r="E11" s="7"/>
      <c r="F11" s="7"/>
      <c r="G11" s="7">
        <v>544</v>
      </c>
      <c r="H11" s="7">
        <v>27</v>
      </c>
      <c r="I11" s="7"/>
      <c r="J11" s="7">
        <f t="shared" si="0"/>
        <v>571</v>
      </c>
      <c r="K11" s="7"/>
      <c r="L11" s="7"/>
      <c r="M11" s="7"/>
      <c r="N11" s="6">
        <v>156</v>
      </c>
      <c r="O11" s="6">
        <v>10</v>
      </c>
      <c r="P11" s="6">
        <v>91</v>
      </c>
      <c r="Q11" s="6">
        <v>1</v>
      </c>
      <c r="R11" s="6">
        <v>313</v>
      </c>
      <c r="T11" s="7">
        <f t="shared" si="1"/>
        <v>571</v>
      </c>
      <c r="U11" s="7"/>
      <c r="V11" s="7"/>
      <c r="W11" s="7"/>
      <c r="X11" s="7">
        <f t="shared" si="2"/>
        <v>0</v>
      </c>
      <c r="Z11" s="27"/>
    </row>
    <row r="12" spans="1:26" ht="20.100000000000001" customHeight="1" x14ac:dyDescent="0.2">
      <c r="A12" s="36" t="s">
        <v>24</v>
      </c>
      <c r="C12" s="29">
        <v>0</v>
      </c>
      <c r="D12" s="7"/>
      <c r="E12" s="7"/>
      <c r="F12" s="7"/>
      <c r="G12" s="29">
        <v>559</v>
      </c>
      <c r="H12" s="29">
        <v>0</v>
      </c>
      <c r="I12" s="7"/>
      <c r="J12" s="29">
        <f t="shared" si="0"/>
        <v>559</v>
      </c>
      <c r="K12" s="7"/>
      <c r="L12" s="7"/>
      <c r="M12" s="7"/>
      <c r="N12" s="32">
        <v>494</v>
      </c>
      <c r="O12" s="32">
        <v>11</v>
      </c>
      <c r="P12" s="32">
        <v>53</v>
      </c>
      <c r="Q12" s="32">
        <v>0</v>
      </c>
      <c r="R12" s="32">
        <v>0</v>
      </c>
      <c r="T12" s="29">
        <f t="shared" si="1"/>
        <v>558</v>
      </c>
      <c r="U12" s="7"/>
      <c r="V12" s="7"/>
      <c r="W12" s="7"/>
      <c r="X12" s="29">
        <f t="shared" si="2"/>
        <v>1</v>
      </c>
      <c r="Z12" s="27"/>
    </row>
    <row r="13" spans="1:26" ht="20.100000000000001" customHeight="1" x14ac:dyDescent="0.2">
      <c r="A13" s="35" t="s">
        <v>25</v>
      </c>
      <c r="C13" s="7">
        <v>0</v>
      </c>
      <c r="D13" s="7"/>
      <c r="E13" s="7"/>
      <c r="F13" s="7"/>
      <c r="G13" s="7">
        <v>592</v>
      </c>
      <c r="H13" s="7">
        <v>34</v>
      </c>
      <c r="I13" s="7"/>
      <c r="J13" s="7">
        <f t="shared" si="0"/>
        <v>626</v>
      </c>
      <c r="K13" s="7"/>
      <c r="L13" s="7"/>
      <c r="M13" s="7"/>
      <c r="N13" s="6">
        <v>507</v>
      </c>
      <c r="O13" s="6">
        <v>17</v>
      </c>
      <c r="P13" s="6">
        <v>75</v>
      </c>
      <c r="Q13" s="6">
        <v>0</v>
      </c>
      <c r="R13" s="6">
        <v>27</v>
      </c>
      <c r="T13" s="7">
        <f t="shared" si="1"/>
        <v>626</v>
      </c>
      <c r="U13" s="7"/>
      <c r="V13" s="7"/>
      <c r="W13" s="7"/>
      <c r="X13" s="7">
        <f t="shared" si="2"/>
        <v>0</v>
      </c>
      <c r="Z13" s="27"/>
    </row>
    <row r="14" spans="1:26" ht="20.100000000000001" customHeight="1" x14ac:dyDescent="0.2">
      <c r="A14" s="36" t="s">
        <v>26</v>
      </c>
      <c r="C14" s="29">
        <v>0</v>
      </c>
      <c r="D14" s="7"/>
      <c r="E14" s="7"/>
      <c r="F14" s="7"/>
      <c r="G14" s="29">
        <v>441</v>
      </c>
      <c r="H14" s="29">
        <v>0</v>
      </c>
      <c r="I14" s="7"/>
      <c r="J14" s="29">
        <f t="shared" si="0"/>
        <v>441</v>
      </c>
      <c r="K14" s="7"/>
      <c r="L14" s="7"/>
      <c r="M14" s="7"/>
      <c r="N14" s="32">
        <v>375</v>
      </c>
      <c r="O14" s="32">
        <v>12</v>
      </c>
      <c r="P14" s="32">
        <v>46</v>
      </c>
      <c r="Q14" s="32">
        <v>0</v>
      </c>
      <c r="R14" s="32">
        <v>8</v>
      </c>
      <c r="T14" s="29">
        <f t="shared" si="1"/>
        <v>441</v>
      </c>
      <c r="U14" s="7"/>
      <c r="V14" s="7"/>
      <c r="W14" s="7"/>
      <c r="X14" s="29">
        <f t="shared" si="2"/>
        <v>0</v>
      </c>
      <c r="Z14" s="27"/>
    </row>
    <row r="15" spans="1:26" ht="20.100000000000001" customHeight="1" x14ac:dyDescent="0.2">
      <c r="A15" s="35" t="s">
        <v>28</v>
      </c>
      <c r="C15" s="7">
        <v>1</v>
      </c>
      <c r="D15" s="7"/>
      <c r="E15" s="7"/>
      <c r="F15" s="7"/>
      <c r="G15" s="7">
        <v>522</v>
      </c>
      <c r="H15" s="7">
        <v>0</v>
      </c>
      <c r="I15" s="7"/>
      <c r="J15" s="7">
        <f t="shared" si="0"/>
        <v>522</v>
      </c>
      <c r="K15" s="7"/>
      <c r="L15" s="7"/>
      <c r="M15" s="7"/>
      <c r="N15" s="6">
        <v>362</v>
      </c>
      <c r="O15" s="6">
        <v>10</v>
      </c>
      <c r="P15" s="6">
        <v>114</v>
      </c>
      <c r="Q15" s="6">
        <v>17</v>
      </c>
      <c r="R15" s="6">
        <v>20</v>
      </c>
      <c r="T15" s="7">
        <f t="shared" si="1"/>
        <v>523</v>
      </c>
      <c r="U15" s="7"/>
      <c r="V15" s="7"/>
      <c r="W15" s="7"/>
      <c r="X15" s="7">
        <f t="shared" si="2"/>
        <v>0</v>
      </c>
      <c r="Z15" s="27"/>
    </row>
    <row r="16" spans="1:26" ht="20.100000000000001" customHeight="1" x14ac:dyDescent="0.2">
      <c r="A16" s="36" t="s">
        <v>29</v>
      </c>
      <c r="C16" s="29">
        <v>12</v>
      </c>
      <c r="D16" s="7"/>
      <c r="E16" s="7"/>
      <c r="F16" s="7"/>
      <c r="G16" s="29">
        <v>1345</v>
      </c>
      <c r="H16" s="29">
        <v>0</v>
      </c>
      <c r="I16" s="7"/>
      <c r="J16" s="29">
        <f t="shared" si="0"/>
        <v>1345</v>
      </c>
      <c r="K16" s="7"/>
      <c r="L16" s="7"/>
      <c r="M16" s="7"/>
      <c r="N16" s="32">
        <v>1087</v>
      </c>
      <c r="O16" s="32">
        <v>50</v>
      </c>
      <c r="P16" s="32">
        <v>128</v>
      </c>
      <c r="Q16" s="32">
        <v>0</v>
      </c>
      <c r="R16" s="32">
        <v>92</v>
      </c>
      <c r="T16" s="29">
        <f t="shared" si="1"/>
        <v>1357</v>
      </c>
      <c r="U16" s="7"/>
      <c r="V16" s="7"/>
      <c r="W16" s="7"/>
      <c r="X16" s="29">
        <f t="shared" si="2"/>
        <v>0</v>
      </c>
      <c r="Z16" s="27"/>
    </row>
    <row r="17" spans="1:36" ht="19.5" customHeight="1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Z17" s="27"/>
    </row>
    <row r="18" spans="1:36" ht="20.100000000000001" customHeight="1" x14ac:dyDescent="0.2">
      <c r="A18" s="30" t="s">
        <v>0</v>
      </c>
      <c r="B18" s="9"/>
      <c r="C18" s="31">
        <f>SUM(C9:C16)</f>
        <v>13</v>
      </c>
      <c r="D18" s="11"/>
      <c r="E18" s="11"/>
      <c r="F18" s="11"/>
      <c r="G18" s="31">
        <f>SUM(G9:G16)</f>
        <v>4975</v>
      </c>
      <c r="H18" s="31">
        <f>SUM(H9:H16)</f>
        <v>61</v>
      </c>
      <c r="I18" s="7"/>
      <c r="J18" s="31">
        <f>SUM(J9:J16)</f>
        <v>5036</v>
      </c>
      <c r="K18" s="11"/>
      <c r="L18" s="11"/>
      <c r="M18" s="11"/>
      <c r="N18" s="31">
        <f>SUM(N9:N16)</f>
        <v>3502</v>
      </c>
      <c r="O18" s="31">
        <f>SUM(O9:O16)</f>
        <v>138</v>
      </c>
      <c r="P18" s="31">
        <f>SUM(P9:P16)</f>
        <v>619</v>
      </c>
      <c r="Q18" s="31">
        <f>SUM(Q9:Q16)</f>
        <v>29</v>
      </c>
      <c r="R18" s="31">
        <f>SUM(R9:R16)</f>
        <v>760</v>
      </c>
      <c r="S18" s="8"/>
      <c r="T18" s="31">
        <f t="shared" ref="T18" si="3">SUM(T9:T16)</f>
        <v>5048</v>
      </c>
      <c r="U18" s="11"/>
      <c r="V18" s="11"/>
      <c r="W18" s="11"/>
      <c r="X18" s="31">
        <f>SUM(X9:X16)</f>
        <v>1</v>
      </c>
      <c r="Z18" s="27"/>
    </row>
    <row r="19" spans="1:36" ht="20.100000000000001" customHeight="1" x14ac:dyDescent="0.2">
      <c r="A19" s="5"/>
      <c r="B19" s="5"/>
      <c r="C19" s="8"/>
      <c r="D19" s="8"/>
      <c r="E19" s="8"/>
      <c r="F19" s="8"/>
      <c r="G19" s="8"/>
      <c r="H19" s="8"/>
      <c r="I19" s="7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Z19" s="27"/>
    </row>
    <row r="20" spans="1:36" s="9" customFormat="1" ht="22.5" customHeight="1" x14ac:dyDescent="0.2">
      <c r="A20" s="4" t="s">
        <v>20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Z20" s="27"/>
    </row>
    <row r="21" spans="1:36" s="1" customFormat="1" ht="21" customHeight="1" x14ac:dyDescent="0.2">
      <c r="A21" s="43" t="s">
        <v>32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</row>
    <row r="22" spans="1:36" ht="22.5" customHeight="1" x14ac:dyDescent="0.2">
      <c r="AB22" s="26"/>
      <c r="AC22" s="26"/>
      <c r="AD22" s="26"/>
      <c r="AE22" s="26"/>
      <c r="AF22" s="26"/>
      <c r="AG22" s="26"/>
      <c r="AH22" s="26"/>
      <c r="AI22" s="26"/>
      <c r="AJ22" s="26"/>
    </row>
    <row r="23" spans="1:36" ht="13.5" customHeight="1" x14ac:dyDescent="0.2">
      <c r="Z23" s="25"/>
      <c r="AA23" s="25"/>
      <c r="AB23" s="25"/>
      <c r="AC23" s="26"/>
      <c r="AD23" s="26"/>
      <c r="AE23" s="26"/>
      <c r="AF23" s="26"/>
      <c r="AG23" s="26"/>
      <c r="AH23" s="26"/>
      <c r="AI23" s="26"/>
      <c r="AJ23" s="26"/>
    </row>
    <row r="24" spans="1:36" x14ac:dyDescent="0.2">
      <c r="G24"/>
      <c r="H24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</row>
    <row r="25" spans="1:36" s="4" customFormat="1" ht="14.25" x14ac:dyDescent="0.2">
      <c r="C25" s="3"/>
      <c r="D25" s="3"/>
      <c r="E25" s="3"/>
      <c r="F25" s="3"/>
      <c r="G25" s="38"/>
      <c r="H25" s="38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</row>
    <row r="26" spans="1:36" s="4" customFormat="1" ht="14.25" x14ac:dyDescent="0.2">
      <c r="C26" s="3"/>
      <c r="D26" s="3"/>
      <c r="E26" s="3"/>
      <c r="F26" s="3"/>
      <c r="G26" s="38"/>
      <c r="H26" s="38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</row>
    <row r="27" spans="1:36" s="4" customFormat="1" ht="14.25" x14ac:dyDescent="0.2">
      <c r="C27" s="3"/>
      <c r="D27" s="3"/>
      <c r="E27" s="3"/>
      <c r="F27" s="3"/>
      <c r="G27" s="38"/>
      <c r="H27" s="38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</row>
    <row r="28" spans="1:36" s="4" customFormat="1" ht="14.25" x14ac:dyDescent="0.2">
      <c r="C28" s="3"/>
      <c r="D28" s="3"/>
      <c r="E28" s="3"/>
      <c r="F28" s="3"/>
      <c r="G28" s="38"/>
      <c r="H28" s="3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</row>
    <row r="29" spans="1:36" s="4" customFormat="1" ht="15" customHeight="1" x14ac:dyDescent="0.2">
      <c r="C29" s="3"/>
      <c r="D29" s="3"/>
      <c r="E29" s="3"/>
      <c r="F29" s="3"/>
      <c r="G29" s="38"/>
      <c r="H29" s="3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</row>
    <row r="30" spans="1:36" s="4" customFormat="1" ht="15" customHeight="1" x14ac:dyDescent="0.2">
      <c r="C30" s="3"/>
      <c r="D30" s="3"/>
      <c r="E30" s="3"/>
      <c r="F30" s="3"/>
      <c r="G30" s="38"/>
      <c r="H30" s="3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</row>
    <row r="31" spans="1:36" s="4" customFormat="1" ht="15" customHeight="1" x14ac:dyDescent="0.2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36" s="4" customFormat="1" ht="14.25" x14ac:dyDescent="0.2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3:24" s="4" customFormat="1" ht="14.25" x14ac:dyDescent="0.2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3:24" s="5" customFormat="1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3:24" s="5" customFormat="1" x14ac:dyDescent="0.2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7" spans="3:24" x14ac:dyDescent="0.2">
      <c r="J37" s="7"/>
      <c r="T37" s="7"/>
      <c r="X37" s="7"/>
    </row>
    <row r="38" spans="3:24" x14ac:dyDescent="0.2">
      <c r="J38" s="7"/>
      <c r="T38" s="7"/>
      <c r="X38" s="7"/>
    </row>
    <row r="39" spans="3:24" x14ac:dyDescent="0.2">
      <c r="J39" s="7"/>
      <c r="T39" s="7"/>
      <c r="X39" s="7"/>
    </row>
    <row r="40" spans="3:24" x14ac:dyDescent="0.2">
      <c r="J40" s="7"/>
      <c r="T40" s="7"/>
      <c r="X40" s="7"/>
    </row>
    <row r="41" spans="3:24" x14ac:dyDescent="0.2">
      <c r="J41" s="7"/>
      <c r="T41" s="7"/>
      <c r="X41" s="7"/>
    </row>
    <row r="42" spans="3:24" x14ac:dyDescent="0.2">
      <c r="J42" s="7"/>
      <c r="T42" s="7"/>
      <c r="X42" s="7"/>
    </row>
    <row r="43" spans="3:24" x14ac:dyDescent="0.2">
      <c r="J43" s="7"/>
      <c r="T43" s="7"/>
      <c r="X43" s="7"/>
    </row>
    <row r="44" spans="3:24" x14ac:dyDescent="0.2">
      <c r="J44" s="7"/>
      <c r="T44" s="7"/>
      <c r="X44" s="7"/>
    </row>
    <row r="45" spans="3:24" x14ac:dyDescent="0.2">
      <c r="J45" s="7"/>
      <c r="T45" s="7"/>
    </row>
  </sheetData>
  <mergeCells count="4">
    <mergeCell ref="A2:X2"/>
    <mergeCell ref="A3:X3"/>
    <mergeCell ref="C5:X5"/>
    <mergeCell ref="A21:X21"/>
  </mergeCells>
  <printOptions horizontalCentered="1"/>
  <pageMargins left="0.98425196850393704" right="0.39370078740157483" top="0.98425196850393704" bottom="0.98425196850393704" header="0.51181102362204722" footer="0.51181102362204722"/>
  <pageSetup paperSize="5" scale="70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47"/>
  <sheetViews>
    <sheetView view="pageBreakPreview" zoomScale="75" zoomScaleNormal="70" zoomScaleSheetLayoutView="75" workbookViewId="0">
      <pane ySplit="3" topLeftCell="A27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7" width="12.7109375" style="6" customWidth="1"/>
    <col min="8" max="8" width="14.140625" style="6" customWidth="1"/>
    <col min="9" max="9" width="1.7109375" style="6" customWidth="1"/>
    <col min="10" max="10" width="12.7109375" style="6" customWidth="1"/>
    <col min="11" max="13" width="1.7109375" style="6" customWidth="1"/>
    <col min="14" max="18" width="12.7109375" style="6" customWidth="1"/>
    <col min="19" max="19" width="1.7109375" style="6" customWidth="1"/>
    <col min="20" max="20" width="12.7109375" style="6" customWidth="1"/>
    <col min="21" max="23" width="1.7109375" style="6" customWidth="1"/>
    <col min="24" max="24" width="12.7109375" style="6" customWidth="1"/>
    <col min="25" max="16384" width="11.42578125" style="10"/>
  </cols>
  <sheetData>
    <row r="1" spans="1:26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6" s="15" customFormat="1" ht="54.95" customHeight="1" x14ac:dyDescent="0.2">
      <c r="A2" s="40" t="s">
        <v>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6" s="15" customFormat="1" ht="39.950000000000003" customHeight="1" thickBot="1" x14ac:dyDescent="0.25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6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6" s="15" customFormat="1" ht="30" customHeight="1" thickBot="1" x14ac:dyDescent="0.3">
      <c r="A5" s="18"/>
      <c r="B5" s="19"/>
      <c r="C5" s="42" t="s">
        <v>14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26" s="15" customFormat="1" ht="50.1" customHeight="1" thickBot="1" x14ac:dyDescent="0.25">
      <c r="A6" s="20" t="s">
        <v>2</v>
      </c>
      <c r="B6" s="21"/>
      <c r="C6" s="22" t="s">
        <v>3</v>
      </c>
      <c r="D6" s="23"/>
      <c r="E6" s="23"/>
      <c r="F6" s="23"/>
      <c r="G6" s="22" t="s">
        <v>4</v>
      </c>
      <c r="H6" s="22" t="s">
        <v>5</v>
      </c>
      <c r="I6" s="23"/>
      <c r="J6" s="22" t="s">
        <v>6</v>
      </c>
      <c r="K6" s="23"/>
      <c r="L6" s="23"/>
      <c r="M6" s="23"/>
      <c r="N6" s="22" t="s">
        <v>7</v>
      </c>
      <c r="O6" s="22" t="s">
        <v>8</v>
      </c>
      <c r="P6" s="22" t="s">
        <v>9</v>
      </c>
      <c r="Q6" s="22" t="s">
        <v>10</v>
      </c>
      <c r="R6" s="22" t="s">
        <v>11</v>
      </c>
      <c r="S6" s="23"/>
      <c r="T6" s="22" t="s">
        <v>12</v>
      </c>
      <c r="U6" s="23"/>
      <c r="V6" s="23"/>
      <c r="W6" s="23"/>
      <c r="X6" s="22" t="s">
        <v>13</v>
      </c>
    </row>
    <row r="7" spans="1:26" s="15" customFormat="1" ht="20.100000000000001" customHeight="1" x14ac:dyDescent="0.2">
      <c r="A7" s="5"/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6" s="15" customFormat="1" ht="13.5" customHeight="1" x14ac:dyDescent="0.2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6" ht="20.100000000000001" customHeight="1" x14ac:dyDescent="0.2">
      <c r="A9" s="35" t="s">
        <v>21</v>
      </c>
      <c r="C9" s="7">
        <v>0</v>
      </c>
      <c r="D9" s="7"/>
      <c r="E9" s="7"/>
      <c r="F9" s="7"/>
      <c r="G9" s="7">
        <v>1834</v>
      </c>
      <c r="H9" s="7">
        <v>0</v>
      </c>
      <c r="I9" s="7"/>
      <c r="J9" s="7">
        <f>SUM(G9:H9)</f>
        <v>1834</v>
      </c>
      <c r="K9" s="7"/>
      <c r="L9" s="7"/>
      <c r="M9" s="7"/>
      <c r="N9" s="6">
        <v>1289</v>
      </c>
      <c r="O9" s="6">
        <v>125</v>
      </c>
      <c r="P9" s="6">
        <v>354</v>
      </c>
      <c r="Q9" s="6">
        <v>57</v>
      </c>
      <c r="R9" s="6">
        <v>9</v>
      </c>
      <c r="S9" s="7"/>
      <c r="T9" s="6">
        <f>SUM(N9:R9)</f>
        <v>1834</v>
      </c>
      <c r="U9" s="7"/>
      <c r="V9" s="7"/>
      <c r="W9" s="7"/>
      <c r="X9" s="7">
        <f>C9+J9-T9</f>
        <v>0</v>
      </c>
      <c r="Z9" s="27"/>
    </row>
    <row r="10" spans="1:26" ht="20.100000000000001" customHeight="1" x14ac:dyDescent="0.2">
      <c r="A10" s="36" t="s">
        <v>22</v>
      </c>
      <c r="C10" s="29">
        <v>0</v>
      </c>
      <c r="D10" s="7"/>
      <c r="E10" s="7"/>
      <c r="F10" s="7"/>
      <c r="G10" s="29">
        <v>714</v>
      </c>
      <c r="H10" s="29">
        <v>0</v>
      </c>
      <c r="I10" s="7"/>
      <c r="J10" s="29">
        <f t="shared" ref="J10:J16" si="0">SUM(G10:H10)</f>
        <v>714</v>
      </c>
      <c r="K10" s="7"/>
      <c r="L10" s="7"/>
      <c r="M10" s="7"/>
      <c r="N10" s="32">
        <v>232</v>
      </c>
      <c r="O10" s="32">
        <v>279</v>
      </c>
      <c r="P10" s="32">
        <v>168</v>
      </c>
      <c r="Q10" s="32">
        <v>18</v>
      </c>
      <c r="R10" s="32">
        <v>17</v>
      </c>
      <c r="S10" s="7"/>
      <c r="T10" s="32">
        <f t="shared" ref="T10:T16" si="1">SUM(N10:R10)</f>
        <v>714</v>
      </c>
      <c r="U10" s="7"/>
      <c r="V10" s="7"/>
      <c r="W10" s="7"/>
      <c r="X10" s="32">
        <f t="shared" ref="X10:X16" si="2">C10+J10-T10</f>
        <v>0</v>
      </c>
      <c r="Z10" s="27"/>
    </row>
    <row r="11" spans="1:26" ht="20.100000000000001" customHeight="1" x14ac:dyDescent="0.2">
      <c r="A11" s="35" t="s">
        <v>23</v>
      </c>
      <c r="C11" s="7">
        <v>0</v>
      </c>
      <c r="D11" s="7"/>
      <c r="E11" s="7"/>
      <c r="F11" s="7"/>
      <c r="G11" s="7">
        <v>1974</v>
      </c>
      <c r="H11" s="7">
        <v>0</v>
      </c>
      <c r="I11" s="7"/>
      <c r="J11" s="7">
        <f t="shared" si="0"/>
        <v>1974</v>
      </c>
      <c r="K11" s="7"/>
      <c r="L11" s="7"/>
      <c r="M11" s="7"/>
      <c r="N11" s="6">
        <v>1286</v>
      </c>
      <c r="O11" s="6">
        <v>156</v>
      </c>
      <c r="P11" s="6">
        <v>400</v>
      </c>
      <c r="Q11" s="6">
        <v>10</v>
      </c>
      <c r="R11" s="6">
        <v>122</v>
      </c>
      <c r="S11" s="7"/>
      <c r="T11" s="6">
        <f t="shared" si="1"/>
        <v>1974</v>
      </c>
      <c r="U11" s="7"/>
      <c r="V11" s="7"/>
      <c r="W11" s="7"/>
      <c r="X11" s="7">
        <f t="shared" si="2"/>
        <v>0</v>
      </c>
      <c r="Z11" s="27"/>
    </row>
    <row r="12" spans="1:26" ht="20.100000000000001" customHeight="1" x14ac:dyDescent="0.2">
      <c r="A12" s="36" t="s">
        <v>24</v>
      </c>
      <c r="C12" s="29">
        <v>0</v>
      </c>
      <c r="D12" s="7"/>
      <c r="E12" s="7"/>
      <c r="F12" s="7"/>
      <c r="G12" s="29">
        <v>863</v>
      </c>
      <c r="H12" s="29">
        <v>0</v>
      </c>
      <c r="I12" s="7"/>
      <c r="J12" s="29">
        <f t="shared" si="0"/>
        <v>863</v>
      </c>
      <c r="K12" s="7"/>
      <c r="L12" s="7"/>
      <c r="M12" s="7"/>
      <c r="N12" s="32">
        <v>661</v>
      </c>
      <c r="O12" s="32">
        <v>43</v>
      </c>
      <c r="P12" s="32">
        <v>158</v>
      </c>
      <c r="Q12" s="32">
        <v>0</v>
      </c>
      <c r="R12" s="32">
        <v>0</v>
      </c>
      <c r="S12" s="7"/>
      <c r="T12" s="32">
        <f t="shared" si="1"/>
        <v>862</v>
      </c>
      <c r="U12" s="7"/>
      <c r="V12" s="7"/>
      <c r="W12" s="7"/>
      <c r="X12" s="32">
        <f t="shared" si="2"/>
        <v>1</v>
      </c>
      <c r="Z12" s="27"/>
    </row>
    <row r="13" spans="1:26" ht="20.100000000000001" customHeight="1" x14ac:dyDescent="0.2">
      <c r="A13" s="35" t="s">
        <v>25</v>
      </c>
      <c r="C13" s="7">
        <v>0</v>
      </c>
      <c r="D13" s="7"/>
      <c r="E13" s="7"/>
      <c r="F13" s="7"/>
      <c r="G13" s="7">
        <v>2078</v>
      </c>
      <c r="H13" s="7">
        <v>0</v>
      </c>
      <c r="I13" s="7"/>
      <c r="J13" s="7">
        <f t="shared" si="0"/>
        <v>2078</v>
      </c>
      <c r="K13" s="7"/>
      <c r="L13" s="7"/>
      <c r="M13" s="7"/>
      <c r="N13" s="6">
        <v>1554</v>
      </c>
      <c r="O13" s="6">
        <v>216</v>
      </c>
      <c r="P13" s="6">
        <v>185</v>
      </c>
      <c r="Q13" s="6">
        <v>0</v>
      </c>
      <c r="R13" s="6">
        <v>123</v>
      </c>
      <c r="S13" s="7"/>
      <c r="T13" s="6">
        <f t="shared" si="1"/>
        <v>2078</v>
      </c>
      <c r="U13" s="7"/>
      <c r="V13" s="7"/>
      <c r="W13" s="7"/>
      <c r="X13" s="7">
        <f t="shared" si="2"/>
        <v>0</v>
      </c>
      <c r="Z13" s="27"/>
    </row>
    <row r="14" spans="1:26" ht="20.100000000000001" customHeight="1" x14ac:dyDescent="0.2">
      <c r="A14" s="36" t="s">
        <v>26</v>
      </c>
      <c r="C14" s="29">
        <v>0</v>
      </c>
      <c r="D14" s="7"/>
      <c r="E14" s="7"/>
      <c r="F14" s="7"/>
      <c r="G14" s="29">
        <v>781</v>
      </c>
      <c r="H14" s="29">
        <v>0</v>
      </c>
      <c r="I14" s="7"/>
      <c r="J14" s="29">
        <f t="shared" si="0"/>
        <v>781</v>
      </c>
      <c r="K14" s="7"/>
      <c r="L14" s="7"/>
      <c r="M14" s="7"/>
      <c r="N14" s="32">
        <v>531</v>
      </c>
      <c r="O14" s="32">
        <v>99</v>
      </c>
      <c r="P14" s="32">
        <v>118</v>
      </c>
      <c r="Q14" s="32">
        <v>0</v>
      </c>
      <c r="R14" s="32">
        <v>33</v>
      </c>
      <c r="S14" s="7"/>
      <c r="T14" s="32">
        <f t="shared" si="1"/>
        <v>781</v>
      </c>
      <c r="U14" s="7"/>
      <c r="V14" s="7"/>
      <c r="W14" s="7"/>
      <c r="X14" s="32">
        <f t="shared" si="2"/>
        <v>0</v>
      </c>
      <c r="Z14" s="27"/>
    </row>
    <row r="15" spans="1:26" ht="20.100000000000001" customHeight="1" x14ac:dyDescent="0.2">
      <c r="A15" s="35" t="s">
        <v>28</v>
      </c>
      <c r="C15" s="7">
        <v>2</v>
      </c>
      <c r="D15" s="7"/>
      <c r="E15" s="7"/>
      <c r="F15" s="7"/>
      <c r="G15" s="7">
        <v>2007</v>
      </c>
      <c r="H15" s="7">
        <v>0</v>
      </c>
      <c r="I15" s="7"/>
      <c r="J15" s="7">
        <f t="shared" si="0"/>
        <v>2007</v>
      </c>
      <c r="K15" s="7"/>
      <c r="L15" s="7"/>
      <c r="M15" s="7"/>
      <c r="N15" s="6">
        <v>1290</v>
      </c>
      <c r="O15" s="6">
        <v>179</v>
      </c>
      <c r="P15" s="6">
        <v>407</v>
      </c>
      <c r="Q15" s="6">
        <v>91</v>
      </c>
      <c r="R15" s="6">
        <v>42</v>
      </c>
      <c r="S15" s="7"/>
      <c r="T15" s="6">
        <f t="shared" si="1"/>
        <v>2009</v>
      </c>
      <c r="U15" s="7"/>
      <c r="V15" s="7"/>
      <c r="W15" s="7"/>
      <c r="X15" s="7">
        <f t="shared" si="2"/>
        <v>0</v>
      </c>
      <c r="Z15" s="27"/>
    </row>
    <row r="16" spans="1:26" ht="20.100000000000001" customHeight="1" x14ac:dyDescent="0.2">
      <c r="A16" s="36" t="s">
        <v>29</v>
      </c>
      <c r="C16" s="29">
        <v>0</v>
      </c>
      <c r="D16" s="7"/>
      <c r="E16" s="7"/>
      <c r="F16" s="7"/>
      <c r="G16" s="29">
        <v>30</v>
      </c>
      <c r="H16" s="29">
        <v>0</v>
      </c>
      <c r="I16" s="7"/>
      <c r="J16" s="29">
        <f t="shared" si="0"/>
        <v>30</v>
      </c>
      <c r="K16" s="7"/>
      <c r="L16" s="7"/>
      <c r="M16" s="7"/>
      <c r="N16" s="32">
        <v>18</v>
      </c>
      <c r="O16" s="32">
        <v>5</v>
      </c>
      <c r="P16" s="32">
        <v>6</v>
      </c>
      <c r="Q16" s="32">
        <v>0</v>
      </c>
      <c r="R16" s="32">
        <v>1</v>
      </c>
      <c r="S16" s="7"/>
      <c r="T16" s="32">
        <f t="shared" si="1"/>
        <v>30</v>
      </c>
      <c r="U16" s="7"/>
      <c r="V16" s="7"/>
      <c r="W16" s="7"/>
      <c r="X16" s="32">
        <f t="shared" si="2"/>
        <v>0</v>
      </c>
      <c r="Z16" s="27"/>
    </row>
    <row r="17" spans="1:26" ht="19.5" customHeight="1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Z17" s="27"/>
    </row>
    <row r="18" spans="1:26" ht="20.100000000000001" customHeight="1" x14ac:dyDescent="0.2">
      <c r="A18" s="30" t="s">
        <v>0</v>
      </c>
      <c r="B18" s="9"/>
      <c r="C18" s="31">
        <f>SUM(C9:C16)</f>
        <v>2</v>
      </c>
      <c r="D18" s="11"/>
      <c r="E18" s="11"/>
      <c r="F18" s="11"/>
      <c r="G18" s="31">
        <f>SUM(G9:G16)</f>
        <v>10281</v>
      </c>
      <c r="H18" s="31">
        <f>SUM(H9:H16)</f>
        <v>0</v>
      </c>
      <c r="I18" s="7"/>
      <c r="J18" s="31">
        <f>SUM(J9:J16)</f>
        <v>10281</v>
      </c>
      <c r="K18" s="11"/>
      <c r="L18" s="11"/>
      <c r="M18" s="11"/>
      <c r="N18" s="31">
        <f>SUM(N9:N16)</f>
        <v>6861</v>
      </c>
      <c r="O18" s="31">
        <f>SUM(O9:O16)</f>
        <v>1102</v>
      </c>
      <c r="P18" s="31">
        <f>SUM(P9:P16)</f>
        <v>1796</v>
      </c>
      <c r="Q18" s="31">
        <f>SUM(Q9:Q16)</f>
        <v>176</v>
      </c>
      <c r="R18" s="31">
        <f>SUM(R9:R16)</f>
        <v>347</v>
      </c>
      <c r="S18" s="11"/>
      <c r="T18" s="31">
        <f>SUM(T9:T16)</f>
        <v>10282</v>
      </c>
      <c r="U18" s="11"/>
      <c r="V18" s="11"/>
      <c r="W18" s="11"/>
      <c r="X18" s="31">
        <f>SUM(X9:X16)</f>
        <v>1</v>
      </c>
      <c r="Z18" s="27"/>
    </row>
    <row r="19" spans="1:26" ht="20.100000000000001" customHeight="1" x14ac:dyDescent="0.2">
      <c r="A19" s="5"/>
      <c r="B19" s="5"/>
      <c r="C19" s="8"/>
      <c r="D19" s="8"/>
      <c r="E19" s="8"/>
      <c r="F19" s="8"/>
      <c r="G19" s="8"/>
      <c r="H19" s="8"/>
      <c r="I19" s="7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Z19" s="27"/>
    </row>
    <row r="20" spans="1:26" s="9" customFormat="1" ht="21.75" customHeight="1" x14ac:dyDescent="0.2">
      <c r="A20" s="4" t="s">
        <v>20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Z20" s="27"/>
    </row>
    <row r="21" spans="1:26" s="1" customFormat="1" ht="21" customHeight="1" x14ac:dyDescent="0.2">
      <c r="A21" s="43" t="s">
        <v>32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</row>
    <row r="34" spans="1:24" s="1" customFormat="1" ht="15.75" x14ac:dyDescent="0.2">
      <c r="A34" s="5"/>
      <c r="B34" s="5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 spans="1:24" s="1" customFormat="1" ht="15.75" x14ac:dyDescent="0.2">
      <c r="A35" s="5"/>
      <c r="B35" s="5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9" spans="1:24" x14ac:dyDescent="0.2">
      <c r="J39" s="7"/>
      <c r="X39" s="7"/>
    </row>
    <row r="40" spans="1:24" x14ac:dyDescent="0.2">
      <c r="J40" s="7"/>
      <c r="X40" s="7"/>
    </row>
    <row r="41" spans="1:24" x14ac:dyDescent="0.2">
      <c r="J41" s="7"/>
      <c r="X41" s="7"/>
    </row>
    <row r="42" spans="1:24" x14ac:dyDescent="0.2">
      <c r="J42" s="7"/>
      <c r="X42" s="7"/>
    </row>
    <row r="43" spans="1:24" x14ac:dyDescent="0.2">
      <c r="J43" s="7"/>
      <c r="X43" s="7"/>
    </row>
    <row r="44" spans="1:24" x14ac:dyDescent="0.2">
      <c r="J44" s="7"/>
      <c r="X44" s="7"/>
    </row>
    <row r="45" spans="1:24" x14ac:dyDescent="0.2">
      <c r="J45" s="7"/>
      <c r="X45" s="7"/>
    </row>
    <row r="46" spans="1:24" x14ac:dyDescent="0.2">
      <c r="J46" s="7"/>
      <c r="X46" s="7"/>
    </row>
    <row r="47" spans="1:24" x14ac:dyDescent="0.2">
      <c r="J47" s="7"/>
    </row>
  </sheetData>
  <mergeCells count="4">
    <mergeCell ref="A2:X2"/>
    <mergeCell ref="A3:X3"/>
    <mergeCell ref="C5:X5"/>
    <mergeCell ref="A21:X21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48"/>
  <sheetViews>
    <sheetView view="pageBreakPreview" zoomScale="75" zoomScaleNormal="70" zoomScaleSheetLayoutView="75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7" width="12.7109375" style="6" customWidth="1"/>
    <col min="8" max="8" width="14.5703125" style="6" customWidth="1"/>
    <col min="9" max="9" width="1.7109375" style="6" customWidth="1"/>
    <col min="10" max="10" width="12.7109375" style="6" customWidth="1"/>
    <col min="11" max="13" width="1.7109375" style="6" customWidth="1"/>
    <col min="14" max="18" width="12.7109375" style="6" customWidth="1"/>
    <col min="19" max="19" width="1.7109375" style="6" customWidth="1"/>
    <col min="20" max="20" width="12.7109375" style="6" customWidth="1"/>
    <col min="21" max="23" width="1.7109375" style="6" customWidth="1"/>
    <col min="24" max="24" width="12.7109375" style="6" customWidth="1"/>
    <col min="25" max="16384" width="11.42578125" style="10"/>
  </cols>
  <sheetData>
    <row r="1" spans="1:26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6" s="15" customFormat="1" ht="54.95" customHeight="1" x14ac:dyDescent="0.2">
      <c r="A2" s="40" t="s">
        <v>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6" s="15" customFormat="1" ht="39.950000000000003" customHeight="1" thickBot="1" x14ac:dyDescent="0.25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6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6" s="15" customFormat="1" ht="30" customHeight="1" thickBot="1" x14ac:dyDescent="0.3">
      <c r="A5" s="18"/>
      <c r="B5" s="19"/>
      <c r="C5" s="42" t="s">
        <v>31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26" s="15" customFormat="1" ht="50.1" customHeight="1" thickBot="1" x14ac:dyDescent="0.25">
      <c r="A6" s="20" t="s">
        <v>2</v>
      </c>
      <c r="B6" s="21"/>
      <c r="C6" s="22" t="s">
        <v>3</v>
      </c>
      <c r="D6" s="23"/>
      <c r="E6" s="23"/>
      <c r="F6" s="23"/>
      <c r="G6" s="22" t="s">
        <v>4</v>
      </c>
      <c r="H6" s="22" t="s">
        <v>5</v>
      </c>
      <c r="I6" s="23"/>
      <c r="J6" s="22" t="s">
        <v>6</v>
      </c>
      <c r="K6" s="23"/>
      <c r="L6" s="23"/>
      <c r="M6" s="23"/>
      <c r="N6" s="22" t="s">
        <v>7</v>
      </c>
      <c r="O6" s="22" t="s">
        <v>8</v>
      </c>
      <c r="P6" s="22" t="s">
        <v>9</v>
      </c>
      <c r="Q6" s="22" t="s">
        <v>10</v>
      </c>
      <c r="R6" s="22" t="s">
        <v>11</v>
      </c>
      <c r="S6" s="23"/>
      <c r="T6" s="22" t="s">
        <v>12</v>
      </c>
      <c r="U6" s="23"/>
      <c r="V6" s="23"/>
      <c r="W6" s="23"/>
      <c r="X6" s="22" t="s">
        <v>13</v>
      </c>
    </row>
    <row r="7" spans="1:26" s="15" customFormat="1" ht="20.100000000000001" customHeight="1" x14ac:dyDescent="0.2">
      <c r="A7" s="5"/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6" s="15" customFormat="1" ht="13.5" customHeight="1" x14ac:dyDescent="0.2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6" ht="20.100000000000001" customHeight="1" x14ac:dyDescent="0.2">
      <c r="A9" s="35" t="s">
        <v>21</v>
      </c>
      <c r="C9" s="7">
        <v>0</v>
      </c>
      <c r="D9" s="7"/>
      <c r="E9" s="7"/>
      <c r="F9" s="7"/>
      <c r="G9" s="7">
        <v>3</v>
      </c>
      <c r="H9" s="7">
        <v>1</v>
      </c>
      <c r="I9" s="7"/>
      <c r="J9" s="7">
        <f>SUM(G9:H9)</f>
        <v>4</v>
      </c>
      <c r="K9" s="7"/>
      <c r="L9" s="7"/>
      <c r="M9" s="7"/>
      <c r="N9" s="6">
        <v>0</v>
      </c>
      <c r="O9" s="6">
        <v>0</v>
      </c>
      <c r="P9" s="6">
        <v>3</v>
      </c>
      <c r="Q9" s="6">
        <v>0</v>
      </c>
      <c r="R9" s="6">
        <v>1</v>
      </c>
      <c r="S9" s="7"/>
      <c r="T9" s="6">
        <f>SUM(N9:R9)</f>
        <v>4</v>
      </c>
      <c r="U9" s="7"/>
      <c r="V9" s="7"/>
      <c r="W9" s="7"/>
      <c r="X9" s="7">
        <f>C9+J9-T9</f>
        <v>0</v>
      </c>
      <c r="Z9" s="27"/>
    </row>
    <row r="10" spans="1:26" ht="20.100000000000001" customHeight="1" x14ac:dyDescent="0.2">
      <c r="A10" s="36" t="s">
        <v>22</v>
      </c>
      <c r="C10" s="29">
        <v>0</v>
      </c>
      <c r="D10" s="7"/>
      <c r="E10" s="7"/>
      <c r="F10" s="7"/>
      <c r="G10" s="29">
        <v>14</v>
      </c>
      <c r="H10" s="29">
        <v>1</v>
      </c>
      <c r="I10" s="7"/>
      <c r="J10" s="29">
        <f t="shared" ref="J10:J16" si="0">SUM(G10:H10)</f>
        <v>15</v>
      </c>
      <c r="K10" s="7"/>
      <c r="L10" s="7"/>
      <c r="M10" s="7"/>
      <c r="N10" s="32">
        <v>8</v>
      </c>
      <c r="O10" s="32">
        <v>2</v>
      </c>
      <c r="P10" s="32">
        <v>5</v>
      </c>
      <c r="Q10" s="32">
        <v>0</v>
      </c>
      <c r="R10" s="32">
        <v>0</v>
      </c>
      <c r="S10" s="7"/>
      <c r="T10" s="32">
        <f t="shared" ref="T10:T16" si="1">SUM(N10:R10)</f>
        <v>15</v>
      </c>
      <c r="U10" s="7"/>
      <c r="V10" s="7"/>
      <c r="W10" s="7"/>
      <c r="X10" s="29">
        <f t="shared" ref="X10:X16" si="2">C10+J10-T10</f>
        <v>0</v>
      </c>
      <c r="Z10" s="27"/>
    </row>
    <row r="11" spans="1:26" ht="20.100000000000001" customHeight="1" x14ac:dyDescent="0.2">
      <c r="A11" s="35" t="s">
        <v>23</v>
      </c>
      <c r="C11" s="7">
        <v>0</v>
      </c>
      <c r="D11" s="7"/>
      <c r="E11" s="7"/>
      <c r="F11" s="7"/>
      <c r="G11" s="7">
        <v>3</v>
      </c>
      <c r="H11" s="7">
        <v>0</v>
      </c>
      <c r="I11" s="7"/>
      <c r="J11" s="7">
        <f t="shared" si="0"/>
        <v>3</v>
      </c>
      <c r="K11" s="7"/>
      <c r="L11" s="7"/>
      <c r="M11" s="7"/>
      <c r="N11" s="6">
        <v>0</v>
      </c>
      <c r="O11" s="6">
        <v>0</v>
      </c>
      <c r="P11" s="6">
        <v>0</v>
      </c>
      <c r="Q11" s="6">
        <v>0</v>
      </c>
      <c r="R11" s="6">
        <v>3</v>
      </c>
      <c r="S11" s="7"/>
      <c r="T11" s="6">
        <f t="shared" si="1"/>
        <v>3</v>
      </c>
      <c r="U11" s="7"/>
      <c r="V11" s="7"/>
      <c r="W11" s="7"/>
      <c r="X11" s="7">
        <f t="shared" si="2"/>
        <v>0</v>
      </c>
      <c r="Z11" s="27"/>
    </row>
    <row r="12" spans="1:26" ht="20.100000000000001" customHeight="1" x14ac:dyDescent="0.2">
      <c r="A12" s="36" t="s">
        <v>24</v>
      </c>
      <c r="C12" s="29">
        <v>0</v>
      </c>
      <c r="D12" s="7"/>
      <c r="E12" s="7"/>
      <c r="F12" s="7"/>
      <c r="G12" s="29">
        <v>7</v>
      </c>
      <c r="H12" s="29">
        <v>0</v>
      </c>
      <c r="I12" s="7"/>
      <c r="J12" s="29">
        <f t="shared" si="0"/>
        <v>7</v>
      </c>
      <c r="K12" s="7"/>
      <c r="L12" s="7"/>
      <c r="M12" s="7"/>
      <c r="N12" s="32">
        <v>3</v>
      </c>
      <c r="O12" s="32">
        <v>0</v>
      </c>
      <c r="P12" s="32">
        <v>4</v>
      </c>
      <c r="Q12" s="32">
        <v>0</v>
      </c>
      <c r="R12" s="32">
        <v>0</v>
      </c>
      <c r="S12" s="7"/>
      <c r="T12" s="32">
        <f t="shared" si="1"/>
        <v>7</v>
      </c>
      <c r="U12" s="7"/>
      <c r="V12" s="7"/>
      <c r="W12" s="7"/>
      <c r="X12" s="29">
        <f t="shared" si="2"/>
        <v>0</v>
      </c>
      <c r="Z12" s="27"/>
    </row>
    <row r="13" spans="1:26" ht="20.100000000000001" customHeight="1" x14ac:dyDescent="0.2">
      <c r="A13" s="35" t="s">
        <v>25</v>
      </c>
      <c r="C13" s="7">
        <v>0</v>
      </c>
      <c r="D13" s="7"/>
      <c r="E13" s="7"/>
      <c r="F13" s="7"/>
      <c r="G13" s="7">
        <v>10</v>
      </c>
      <c r="H13" s="7">
        <v>0</v>
      </c>
      <c r="I13" s="7"/>
      <c r="J13" s="7">
        <f t="shared" si="0"/>
        <v>10</v>
      </c>
      <c r="K13" s="7"/>
      <c r="L13" s="7"/>
      <c r="M13" s="7"/>
      <c r="N13" s="6">
        <v>0</v>
      </c>
      <c r="O13" s="6">
        <v>0</v>
      </c>
      <c r="P13" s="6">
        <v>5</v>
      </c>
      <c r="Q13" s="6">
        <v>0</v>
      </c>
      <c r="R13" s="6">
        <v>5</v>
      </c>
      <c r="S13" s="7"/>
      <c r="T13" s="6">
        <f t="shared" si="1"/>
        <v>10</v>
      </c>
      <c r="U13" s="7"/>
      <c r="V13" s="7"/>
      <c r="W13" s="7"/>
      <c r="X13" s="7">
        <f t="shared" si="2"/>
        <v>0</v>
      </c>
      <c r="Z13" s="27"/>
    </row>
    <row r="14" spans="1:26" ht="20.100000000000001" customHeight="1" x14ac:dyDescent="0.2">
      <c r="A14" s="36" t="s">
        <v>26</v>
      </c>
      <c r="C14" s="29">
        <v>0</v>
      </c>
      <c r="D14" s="7"/>
      <c r="E14" s="7"/>
      <c r="F14" s="7"/>
      <c r="G14" s="29">
        <v>4</v>
      </c>
      <c r="H14" s="29">
        <v>0</v>
      </c>
      <c r="I14" s="7"/>
      <c r="J14" s="29">
        <f t="shared" si="0"/>
        <v>4</v>
      </c>
      <c r="K14" s="7"/>
      <c r="L14" s="7"/>
      <c r="M14" s="7"/>
      <c r="N14" s="32">
        <v>0</v>
      </c>
      <c r="O14" s="32">
        <v>1</v>
      </c>
      <c r="P14" s="32">
        <v>2</v>
      </c>
      <c r="Q14" s="32">
        <v>0</v>
      </c>
      <c r="R14" s="32">
        <v>1</v>
      </c>
      <c r="S14" s="7"/>
      <c r="T14" s="32">
        <f t="shared" si="1"/>
        <v>4</v>
      </c>
      <c r="U14" s="7"/>
      <c r="V14" s="7"/>
      <c r="W14" s="7"/>
      <c r="X14" s="29">
        <f t="shared" si="2"/>
        <v>0</v>
      </c>
      <c r="Z14" s="27"/>
    </row>
    <row r="15" spans="1:26" ht="20.100000000000001" customHeight="1" x14ac:dyDescent="0.2">
      <c r="A15" s="35" t="s">
        <v>28</v>
      </c>
      <c r="C15" s="7">
        <v>0</v>
      </c>
      <c r="D15" s="7"/>
      <c r="E15" s="7"/>
      <c r="F15" s="7"/>
      <c r="G15" s="7">
        <v>3</v>
      </c>
      <c r="H15" s="7">
        <v>0</v>
      </c>
      <c r="I15" s="7"/>
      <c r="J15" s="7">
        <f t="shared" si="0"/>
        <v>3</v>
      </c>
      <c r="K15" s="7"/>
      <c r="L15" s="7"/>
      <c r="M15" s="7"/>
      <c r="N15" s="6">
        <v>0</v>
      </c>
      <c r="O15" s="6">
        <v>0</v>
      </c>
      <c r="P15" s="6">
        <v>2</v>
      </c>
      <c r="Q15" s="6">
        <v>1</v>
      </c>
      <c r="R15" s="6">
        <v>0</v>
      </c>
      <c r="S15" s="7"/>
      <c r="T15" s="6">
        <f t="shared" si="1"/>
        <v>3</v>
      </c>
      <c r="U15" s="7"/>
      <c r="V15" s="7"/>
      <c r="W15" s="7"/>
      <c r="X15" s="7">
        <f t="shared" si="2"/>
        <v>0</v>
      </c>
      <c r="Z15" s="27"/>
    </row>
    <row r="16" spans="1:26" ht="20.100000000000001" customHeight="1" x14ac:dyDescent="0.2">
      <c r="A16" s="36" t="s">
        <v>29</v>
      </c>
      <c r="C16" s="29">
        <v>0</v>
      </c>
      <c r="D16" s="7"/>
      <c r="E16" s="7"/>
      <c r="F16" s="7"/>
      <c r="G16" s="29">
        <v>9</v>
      </c>
      <c r="H16" s="29">
        <v>0</v>
      </c>
      <c r="I16" s="7"/>
      <c r="J16" s="29">
        <f t="shared" si="0"/>
        <v>9</v>
      </c>
      <c r="K16" s="7"/>
      <c r="L16" s="7"/>
      <c r="M16" s="7"/>
      <c r="N16" s="32">
        <v>1</v>
      </c>
      <c r="O16" s="32">
        <v>0</v>
      </c>
      <c r="P16" s="32">
        <v>8</v>
      </c>
      <c r="Q16" s="32">
        <v>0</v>
      </c>
      <c r="R16" s="32">
        <v>0</v>
      </c>
      <c r="S16" s="7"/>
      <c r="T16" s="32">
        <f t="shared" si="1"/>
        <v>9</v>
      </c>
      <c r="U16" s="7"/>
      <c r="V16" s="7"/>
      <c r="W16" s="7"/>
      <c r="X16" s="29">
        <f t="shared" si="2"/>
        <v>0</v>
      </c>
      <c r="Z16" s="27"/>
    </row>
    <row r="17" spans="1:26" ht="19.5" customHeight="1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Z17" s="27"/>
    </row>
    <row r="18" spans="1:26" ht="20.100000000000001" customHeight="1" x14ac:dyDescent="0.2">
      <c r="A18" s="30" t="s">
        <v>0</v>
      </c>
      <c r="B18" s="9"/>
      <c r="C18" s="31">
        <f>SUM(C9:C16)</f>
        <v>0</v>
      </c>
      <c r="D18" s="11"/>
      <c r="E18" s="11"/>
      <c r="F18" s="11"/>
      <c r="G18" s="31">
        <f>SUM(G9:G16)</f>
        <v>53</v>
      </c>
      <c r="H18" s="31">
        <f>SUM(H9:H16)</f>
        <v>2</v>
      </c>
      <c r="I18" s="7"/>
      <c r="J18" s="31">
        <f>SUM(J9:J16)</f>
        <v>55</v>
      </c>
      <c r="K18" s="11"/>
      <c r="L18" s="11"/>
      <c r="M18" s="11"/>
      <c r="N18" s="31">
        <f>SUM(N9:N16)</f>
        <v>12</v>
      </c>
      <c r="O18" s="31">
        <f>SUM(O9:O16)</f>
        <v>3</v>
      </c>
      <c r="P18" s="31">
        <f>SUM(P9:P16)</f>
        <v>29</v>
      </c>
      <c r="Q18" s="31">
        <f>SUM(Q9:Q16)</f>
        <v>1</v>
      </c>
      <c r="R18" s="31">
        <f>SUM(R9:R16)</f>
        <v>10</v>
      </c>
      <c r="S18" s="11"/>
      <c r="T18" s="31">
        <f>SUM(T9:T16)</f>
        <v>55</v>
      </c>
      <c r="U18" s="11"/>
      <c r="V18" s="11"/>
      <c r="W18" s="11"/>
      <c r="X18" s="31">
        <f>SUM(X9:X16)</f>
        <v>0</v>
      </c>
      <c r="Z18" s="27"/>
    </row>
    <row r="19" spans="1:26" ht="20.100000000000001" customHeight="1" x14ac:dyDescent="0.2">
      <c r="A19" s="5"/>
      <c r="B19" s="5"/>
      <c r="C19" s="8"/>
      <c r="D19" s="8"/>
      <c r="E19" s="8"/>
      <c r="F19" s="8"/>
      <c r="G19" s="8"/>
      <c r="H19" s="8"/>
      <c r="I19" s="7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Z19" s="27"/>
    </row>
    <row r="20" spans="1:26" s="9" customFormat="1" ht="23.25" customHeight="1" x14ac:dyDescent="0.2">
      <c r="A20" s="4" t="s">
        <v>20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Z20" s="27"/>
    </row>
    <row r="21" spans="1:26" s="1" customFormat="1" ht="21" customHeight="1" x14ac:dyDescent="0.2">
      <c r="A21" s="43" t="s">
        <v>32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</row>
    <row r="35" spans="1:24" s="1" customFormat="1" ht="15.75" x14ac:dyDescent="0.2">
      <c r="A35" s="5"/>
      <c r="B35" s="5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spans="1:24" s="1" customFormat="1" ht="15.75" x14ac:dyDescent="0.2">
      <c r="A36" s="5"/>
      <c r="B36" s="5"/>
      <c r="C36" s="8"/>
      <c r="D36" s="37"/>
      <c r="E36" s="37"/>
      <c r="F36" s="37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41" spans="1:24" x14ac:dyDescent="0.2">
      <c r="J41" s="7"/>
      <c r="X41" s="7"/>
    </row>
    <row r="42" spans="1:24" x14ac:dyDescent="0.2">
      <c r="J42" s="7"/>
      <c r="X42" s="7"/>
    </row>
    <row r="43" spans="1:24" x14ac:dyDescent="0.2">
      <c r="J43" s="7"/>
      <c r="X43" s="7"/>
    </row>
    <row r="44" spans="1:24" x14ac:dyDescent="0.2">
      <c r="J44" s="7"/>
      <c r="X44" s="7"/>
    </row>
    <row r="45" spans="1:24" x14ac:dyDescent="0.2">
      <c r="J45" s="7"/>
      <c r="X45" s="7"/>
    </row>
    <row r="46" spans="1:24" x14ac:dyDescent="0.2">
      <c r="J46" s="7"/>
      <c r="X46" s="7"/>
    </row>
    <row r="47" spans="1:24" x14ac:dyDescent="0.2">
      <c r="J47" s="7"/>
      <c r="X47" s="7"/>
    </row>
    <row r="48" spans="1:24" x14ac:dyDescent="0.2">
      <c r="J48" s="7"/>
      <c r="X48" s="7"/>
    </row>
  </sheetData>
  <mergeCells count="4">
    <mergeCell ref="A2:X2"/>
    <mergeCell ref="A3:X3"/>
    <mergeCell ref="C5:X5"/>
    <mergeCell ref="A21:X21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fitToHeight="13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view="pageBreakPreview" zoomScale="75" zoomScaleNormal="70" zoomScaleSheetLayoutView="75" workbookViewId="0">
      <pane ySplit="3" topLeftCell="A17" activePane="bottomLeft" state="frozen"/>
      <selection activeCell="W9" sqref="W9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7" width="12.7109375" style="6" customWidth="1"/>
    <col min="8" max="8" width="14.5703125" style="6" customWidth="1"/>
    <col min="9" max="9" width="1.7109375" style="6" customWidth="1"/>
    <col min="10" max="10" width="12.7109375" style="6" customWidth="1"/>
    <col min="11" max="13" width="1.7109375" style="6" customWidth="1"/>
    <col min="14" max="18" width="12.7109375" style="6" customWidth="1"/>
    <col min="19" max="19" width="1.7109375" style="6" customWidth="1"/>
    <col min="20" max="20" width="12.7109375" style="6" customWidth="1"/>
    <col min="21" max="23" width="1.7109375" style="6" customWidth="1"/>
    <col min="24" max="24" width="12.7109375" style="6" customWidth="1"/>
    <col min="25" max="16384" width="11.42578125" style="10"/>
  </cols>
  <sheetData>
    <row r="1" spans="1:26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6" s="15" customFormat="1" ht="54.95" customHeight="1" x14ac:dyDescent="0.2">
      <c r="A2" s="40" t="s">
        <v>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6" s="15" customFormat="1" ht="39.950000000000003" customHeight="1" thickBot="1" x14ac:dyDescent="0.25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6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6" s="15" customFormat="1" ht="30" customHeight="1" thickBot="1" x14ac:dyDescent="0.3">
      <c r="A5" s="18"/>
      <c r="B5" s="19"/>
      <c r="C5" s="42" t="s">
        <v>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26" s="15" customFormat="1" ht="50.1" customHeight="1" thickBot="1" x14ac:dyDescent="0.25">
      <c r="A6" s="20" t="s">
        <v>2</v>
      </c>
      <c r="B6" s="21"/>
      <c r="C6" s="22" t="s">
        <v>3</v>
      </c>
      <c r="D6" s="23"/>
      <c r="E6" s="23"/>
      <c r="F6" s="23"/>
      <c r="G6" s="22" t="s">
        <v>4</v>
      </c>
      <c r="H6" s="22" t="s">
        <v>5</v>
      </c>
      <c r="I6" s="23"/>
      <c r="J6" s="22" t="s">
        <v>6</v>
      </c>
      <c r="K6" s="23"/>
      <c r="L6" s="23"/>
      <c r="M6" s="23"/>
      <c r="N6" s="22" t="s">
        <v>7</v>
      </c>
      <c r="O6" s="22" t="s">
        <v>8</v>
      </c>
      <c r="P6" s="22" t="s">
        <v>9</v>
      </c>
      <c r="Q6" s="22" t="s">
        <v>10</v>
      </c>
      <c r="R6" s="22" t="s">
        <v>11</v>
      </c>
      <c r="S6" s="23"/>
      <c r="T6" s="22" t="s">
        <v>12</v>
      </c>
      <c r="U6" s="23"/>
      <c r="V6" s="23"/>
      <c r="W6" s="23"/>
      <c r="X6" s="22" t="s">
        <v>13</v>
      </c>
    </row>
    <row r="7" spans="1:26" s="15" customFormat="1" ht="20.100000000000001" customHeight="1" x14ac:dyDescent="0.2">
      <c r="A7" s="5"/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6" s="15" customFormat="1" ht="13.5" customHeight="1" x14ac:dyDescent="0.2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6" ht="19.5" customHeight="1" x14ac:dyDescent="0.2">
      <c r="A9" s="35" t="s">
        <v>21</v>
      </c>
      <c r="C9" s="7">
        <f>JD_CATEO!C9+JD_ARRAIGO!C9+JD_INTERVENCIÓN!C9+'JD_SOLICITUD DE INFO'!C9+'JD_ASEGURAMIENTO ACTIVOS'!C9</f>
        <v>0</v>
      </c>
      <c r="D9" s="7"/>
      <c r="E9" s="7"/>
      <c r="F9" s="7"/>
      <c r="G9" s="7">
        <f>JD_CATEO!G9+JD_ARRAIGO!G9+JD_INTERVENCIÓN!G9+'JD_SOLICITUD DE INFO'!G9+'JD_ASEGURAMIENTO ACTIVOS'!G9</f>
        <v>2386</v>
      </c>
      <c r="H9" s="7">
        <f>JD_CATEO!H9+JD_ARRAIGO!H9+JD_INTERVENCIÓN!H9+'JD_SOLICITUD DE INFO'!H9+'JD_ASEGURAMIENTO ACTIVOS'!H9</f>
        <v>1</v>
      </c>
      <c r="I9" s="7"/>
      <c r="J9" s="7">
        <f>G9+H9</f>
        <v>2387</v>
      </c>
      <c r="K9" s="7"/>
      <c r="L9" s="7"/>
      <c r="M9" s="7"/>
      <c r="N9" s="6">
        <f>JD_CATEO!N9+JD_ARRAIGO!N9+JD_INTERVENCIÓN!N9+'JD_SOLICITUD DE INFO'!N9+'JD_ASEGURAMIENTO ACTIVOS'!N9</f>
        <v>1468</v>
      </c>
      <c r="O9" s="6">
        <f>JD_CATEO!O9+JD_ARRAIGO!O9+JD_INTERVENCIÓN!O9+'JD_SOLICITUD DE INFO'!O9+'JD_ASEGURAMIENTO ACTIVOS'!O9</f>
        <v>133</v>
      </c>
      <c r="P9" s="6">
        <f>JD_CATEO!P9+JD_ARRAIGO!P9+JD_INTERVENCIÓN!P9+'JD_SOLICITUD DE INFO'!P9+'JD_ASEGURAMIENTO ACTIVOS'!P9</f>
        <v>428</v>
      </c>
      <c r="Q9" s="6">
        <f>JD_CATEO!Q9+JD_ARRAIGO!Q9+JD_INTERVENCIÓN!Q9+'JD_SOLICITUD DE INFO'!Q9+'JD_ASEGURAMIENTO ACTIVOS'!Q9</f>
        <v>61</v>
      </c>
      <c r="R9" s="6">
        <f>JD_CATEO!R9+JD_ARRAIGO!R9+JD_INTERVENCIÓN!R9+'JD_SOLICITUD DE INFO'!R9+'JD_ASEGURAMIENTO ACTIVOS'!R9</f>
        <v>297</v>
      </c>
      <c r="S9" s="7"/>
      <c r="T9" s="6">
        <f>SUM(N9:R9)</f>
        <v>2387</v>
      </c>
      <c r="U9" s="7"/>
      <c r="V9" s="7"/>
      <c r="W9" s="7"/>
      <c r="X9" s="7">
        <f>JD_CATEO!X9+JD_ARRAIGO!X9+JD_INTERVENCIÓN!X9+'JD_SOLICITUD DE INFO'!X9+'JD_ASEGURAMIENTO ACTIVOS'!X9</f>
        <v>0</v>
      </c>
      <c r="Z9" s="27"/>
    </row>
    <row r="10" spans="1:26" ht="20.100000000000001" customHeight="1" x14ac:dyDescent="0.2">
      <c r="A10" s="36" t="s">
        <v>22</v>
      </c>
      <c r="C10" s="29">
        <f>JD_CATEO!C10+JD_ARRAIGO!C10+JD_INTERVENCIÓN!C10+'JD_SOLICITUD DE INFO'!C10+'JD_ASEGURAMIENTO ACTIVOS'!C10</f>
        <v>0</v>
      </c>
      <c r="D10" s="7"/>
      <c r="E10" s="7"/>
      <c r="F10" s="7"/>
      <c r="G10" s="29">
        <f>JD_CATEO!G10+JD_ARRAIGO!G10+JD_INTERVENCIÓN!G10+'JD_SOLICITUD DE INFO'!G10+'JD_ASEGURAMIENTO ACTIVOS'!G10</f>
        <v>1177</v>
      </c>
      <c r="H10" s="29">
        <f>JD_CATEO!H10+JD_ARRAIGO!H10+JD_INTERVENCIÓN!H10+'JD_SOLICITUD DE INFO'!H10+'JD_ASEGURAMIENTO ACTIVOS'!H10</f>
        <v>1</v>
      </c>
      <c r="I10" s="7"/>
      <c r="J10" s="29">
        <f t="shared" ref="J10:J16" si="0">G10+H10</f>
        <v>1178</v>
      </c>
      <c r="K10" s="7"/>
      <c r="L10" s="7"/>
      <c r="M10" s="7"/>
      <c r="N10" s="29">
        <f>JD_CATEO!N10+JD_ARRAIGO!N10+JD_INTERVENCIÓN!N10+'JD_SOLICITUD DE INFO'!N10+'JD_ASEGURAMIENTO ACTIVOS'!N10</f>
        <v>599</v>
      </c>
      <c r="O10" s="29">
        <f>JD_CATEO!O10+JD_ARRAIGO!O10+JD_INTERVENCIÓN!O10+'JD_SOLICITUD DE INFO'!O10+'JD_ASEGURAMIENTO ACTIVOS'!O10</f>
        <v>303</v>
      </c>
      <c r="P10" s="29">
        <f>JD_CATEO!P10+JD_ARRAIGO!P10+JD_INTERVENCIÓN!P10+'JD_SOLICITUD DE INFO'!P10+'JD_ASEGURAMIENTO ACTIVOS'!P10</f>
        <v>221</v>
      </c>
      <c r="Q10" s="29">
        <f>JD_CATEO!Q10+JD_ARRAIGO!Q10+JD_INTERVENCIÓN!Q10+'JD_SOLICITUD DE INFO'!Q10+'JD_ASEGURAMIENTO ACTIVOS'!Q10</f>
        <v>25</v>
      </c>
      <c r="R10" s="29">
        <f>JD_CATEO!R10+JD_ARRAIGO!R10+JD_INTERVENCIÓN!R10+'JD_SOLICITUD DE INFO'!R10+'JD_ASEGURAMIENTO ACTIVOS'!R10</f>
        <v>30</v>
      </c>
      <c r="S10" s="7"/>
      <c r="T10" s="29">
        <f t="shared" ref="T10:T16" si="1">SUM(N10:R10)</f>
        <v>1178</v>
      </c>
      <c r="U10" s="7"/>
      <c r="V10" s="7"/>
      <c r="W10" s="7"/>
      <c r="X10" s="29">
        <f>JD_CATEO!X10+JD_ARRAIGO!X10+JD_INTERVENCIÓN!X10+'JD_SOLICITUD DE INFO'!X10+'JD_ASEGURAMIENTO ACTIVOS'!X10</f>
        <v>0</v>
      </c>
      <c r="Z10" s="27"/>
    </row>
    <row r="11" spans="1:26" ht="19.5" customHeight="1" x14ac:dyDescent="0.2">
      <c r="A11" s="35" t="s">
        <v>23</v>
      </c>
      <c r="C11" s="7">
        <f>JD_CATEO!C11+JD_ARRAIGO!C11+JD_INTERVENCIÓN!C11+'JD_SOLICITUD DE INFO'!C11+'JD_ASEGURAMIENTO ACTIVOS'!C11</f>
        <v>0</v>
      </c>
      <c r="D11" s="7"/>
      <c r="E11" s="7"/>
      <c r="F11" s="7"/>
      <c r="G11" s="7">
        <f>JD_CATEO!G11+JD_ARRAIGO!G11+JD_INTERVENCIÓN!G11+'JD_SOLICITUD DE INFO'!G11+'JD_ASEGURAMIENTO ACTIVOS'!G11</f>
        <v>2525</v>
      </c>
      <c r="H11" s="7">
        <f>JD_CATEO!H11+JD_ARRAIGO!H11+JD_INTERVENCIÓN!H11+'JD_SOLICITUD DE INFO'!H11+'JD_ASEGURAMIENTO ACTIVOS'!H11</f>
        <v>27</v>
      </c>
      <c r="I11" s="7"/>
      <c r="J11" s="7">
        <f t="shared" si="0"/>
        <v>2552</v>
      </c>
      <c r="K11" s="7"/>
      <c r="L11" s="7"/>
      <c r="M11" s="7"/>
      <c r="N11" s="6">
        <f>JD_CATEO!N11+JD_ARRAIGO!N11+JD_INTERVENCIÓN!N11+'JD_SOLICITUD DE INFO'!N11+'JD_ASEGURAMIENTO ACTIVOS'!N11</f>
        <v>1442</v>
      </c>
      <c r="O11" s="6">
        <f>JD_CATEO!O11+JD_ARRAIGO!O11+JD_INTERVENCIÓN!O11+'JD_SOLICITUD DE INFO'!O11+'JD_ASEGURAMIENTO ACTIVOS'!O11</f>
        <v>166</v>
      </c>
      <c r="P11" s="6">
        <f>JD_CATEO!P11+JD_ARRAIGO!P11+JD_INTERVENCIÓN!P11+'JD_SOLICITUD DE INFO'!P11+'JD_ASEGURAMIENTO ACTIVOS'!P11</f>
        <v>494</v>
      </c>
      <c r="Q11" s="6">
        <f>JD_CATEO!Q11+JD_ARRAIGO!Q11+JD_INTERVENCIÓN!Q11+'JD_SOLICITUD DE INFO'!Q11+'JD_ASEGURAMIENTO ACTIVOS'!Q11</f>
        <v>11</v>
      </c>
      <c r="R11" s="6">
        <f>JD_CATEO!R11+JD_ARRAIGO!R11+JD_INTERVENCIÓN!R11+'JD_SOLICITUD DE INFO'!R11+'JD_ASEGURAMIENTO ACTIVOS'!R11</f>
        <v>439</v>
      </c>
      <c r="S11" s="7"/>
      <c r="T11" s="6">
        <f t="shared" si="1"/>
        <v>2552</v>
      </c>
      <c r="U11" s="7"/>
      <c r="V11" s="7"/>
      <c r="W11" s="7"/>
      <c r="X11" s="7">
        <f>JD_CATEO!X11+JD_ARRAIGO!X11+JD_INTERVENCIÓN!X11+'JD_SOLICITUD DE INFO'!X11+'JD_ASEGURAMIENTO ACTIVOS'!X11</f>
        <v>0</v>
      </c>
      <c r="Z11" s="27"/>
    </row>
    <row r="12" spans="1:26" ht="20.100000000000001" customHeight="1" x14ac:dyDescent="0.2">
      <c r="A12" s="36" t="s">
        <v>24</v>
      </c>
      <c r="C12" s="29">
        <f>JD_CATEO!C12+JD_ARRAIGO!C12+JD_INTERVENCIÓN!C12+'JD_SOLICITUD DE INFO'!C12+'JD_ASEGURAMIENTO ACTIVOS'!C12</f>
        <v>0</v>
      </c>
      <c r="D12" s="7"/>
      <c r="E12" s="7"/>
      <c r="F12" s="7"/>
      <c r="G12" s="29">
        <f>JD_CATEO!G12+JD_ARRAIGO!G12+JD_INTERVENCIÓN!G12+'JD_SOLICITUD DE INFO'!G12+'JD_ASEGURAMIENTO ACTIVOS'!G12</f>
        <v>1455</v>
      </c>
      <c r="H12" s="29">
        <f>JD_CATEO!H12+JD_ARRAIGO!H12+JD_INTERVENCIÓN!H12+'JD_SOLICITUD DE INFO'!H12+'JD_ASEGURAMIENTO ACTIVOS'!H12</f>
        <v>0</v>
      </c>
      <c r="I12" s="7"/>
      <c r="J12" s="29">
        <f t="shared" si="0"/>
        <v>1455</v>
      </c>
      <c r="K12" s="7"/>
      <c r="L12" s="7"/>
      <c r="M12" s="7"/>
      <c r="N12" s="29">
        <f>JD_CATEO!N12+JD_ARRAIGO!N12+JD_INTERVENCIÓN!N12+'JD_SOLICITUD DE INFO'!N12+'JD_ASEGURAMIENTO ACTIVOS'!N12</f>
        <v>1171</v>
      </c>
      <c r="O12" s="29">
        <f>JD_CATEO!O12+JD_ARRAIGO!O12+JD_INTERVENCIÓN!O12+'JD_SOLICITUD DE INFO'!O12+'JD_ASEGURAMIENTO ACTIVOS'!O12</f>
        <v>56</v>
      </c>
      <c r="P12" s="29">
        <f>JD_CATEO!P12+JD_ARRAIGO!P12+JD_INTERVENCIÓN!P12+'JD_SOLICITUD DE INFO'!P12+'JD_ASEGURAMIENTO ACTIVOS'!P12</f>
        <v>226</v>
      </c>
      <c r="Q12" s="29">
        <f>JD_CATEO!Q12+JD_ARRAIGO!Q12+JD_INTERVENCIÓN!Q12+'JD_SOLICITUD DE INFO'!Q12+'JD_ASEGURAMIENTO ACTIVOS'!Q12</f>
        <v>0</v>
      </c>
      <c r="R12" s="29">
        <f>JD_CATEO!R12+JD_ARRAIGO!R12+JD_INTERVENCIÓN!R12+'JD_SOLICITUD DE INFO'!R12+'JD_ASEGURAMIENTO ACTIVOS'!R12</f>
        <v>0</v>
      </c>
      <c r="S12" s="7"/>
      <c r="T12" s="29">
        <f t="shared" si="1"/>
        <v>1453</v>
      </c>
      <c r="U12" s="7"/>
      <c r="V12" s="7"/>
      <c r="W12" s="7"/>
      <c r="X12" s="29">
        <f>JD_CATEO!X12+JD_ARRAIGO!X12+JD_INTERVENCIÓN!X12+'JD_SOLICITUD DE INFO'!X12+'JD_ASEGURAMIENTO ACTIVOS'!X12</f>
        <v>2</v>
      </c>
      <c r="Z12" s="27"/>
    </row>
    <row r="13" spans="1:26" ht="19.5" customHeight="1" x14ac:dyDescent="0.2">
      <c r="A13" s="35" t="s">
        <v>25</v>
      </c>
      <c r="C13" s="7">
        <f>JD_CATEO!C13+JD_ARRAIGO!C13+JD_INTERVENCIÓN!C13+'JD_SOLICITUD DE INFO'!C13+'JD_ASEGURAMIENTO ACTIVOS'!C13</f>
        <v>0</v>
      </c>
      <c r="D13" s="7"/>
      <c r="E13" s="7"/>
      <c r="F13" s="7"/>
      <c r="G13" s="7">
        <f>JD_CATEO!G13+JD_ARRAIGO!G13+JD_INTERVENCIÓN!G13+'JD_SOLICITUD DE INFO'!G13+'JD_ASEGURAMIENTO ACTIVOS'!G13</f>
        <v>2689</v>
      </c>
      <c r="H13" s="7">
        <f>JD_CATEO!H13+JD_ARRAIGO!H13+JD_INTERVENCIÓN!H13+'JD_SOLICITUD DE INFO'!H13+'JD_ASEGURAMIENTO ACTIVOS'!H13</f>
        <v>34</v>
      </c>
      <c r="I13" s="7"/>
      <c r="J13" s="7">
        <f t="shared" si="0"/>
        <v>2723</v>
      </c>
      <c r="K13" s="7"/>
      <c r="L13" s="7"/>
      <c r="M13" s="7"/>
      <c r="N13" s="6">
        <f>JD_CATEO!N13+JD_ARRAIGO!N13+JD_INTERVENCIÓN!N13+'JD_SOLICITUD DE INFO'!N13+'JD_ASEGURAMIENTO ACTIVOS'!N13</f>
        <v>2066</v>
      </c>
      <c r="O13" s="6">
        <f>JD_CATEO!O13+JD_ARRAIGO!O13+JD_INTERVENCIÓN!O13+'JD_SOLICITUD DE INFO'!O13+'JD_ASEGURAMIENTO ACTIVOS'!O13</f>
        <v>233</v>
      </c>
      <c r="P13" s="6">
        <f>JD_CATEO!P13+JD_ARRAIGO!P13+JD_INTERVENCIÓN!P13+'JD_SOLICITUD DE INFO'!P13+'JD_ASEGURAMIENTO ACTIVOS'!P13</f>
        <v>268</v>
      </c>
      <c r="Q13" s="6">
        <f>JD_CATEO!Q13+JD_ARRAIGO!Q13+JD_INTERVENCIÓN!Q13+'JD_SOLICITUD DE INFO'!Q13+'JD_ASEGURAMIENTO ACTIVOS'!Q13</f>
        <v>0</v>
      </c>
      <c r="R13" s="6">
        <f>JD_CATEO!R13+JD_ARRAIGO!R13+JD_INTERVENCIÓN!R13+'JD_SOLICITUD DE INFO'!R13+'JD_ASEGURAMIENTO ACTIVOS'!R13</f>
        <v>156</v>
      </c>
      <c r="S13" s="7"/>
      <c r="T13" s="6">
        <f t="shared" si="1"/>
        <v>2723</v>
      </c>
      <c r="U13" s="7"/>
      <c r="V13" s="7"/>
      <c r="W13" s="7"/>
      <c r="X13" s="7">
        <f>JD_CATEO!X13+JD_ARRAIGO!X13+JD_INTERVENCIÓN!X13+'JD_SOLICITUD DE INFO'!X13+'JD_ASEGURAMIENTO ACTIVOS'!X13</f>
        <v>0</v>
      </c>
      <c r="Z13" s="27"/>
    </row>
    <row r="14" spans="1:26" ht="20.100000000000001" customHeight="1" x14ac:dyDescent="0.2">
      <c r="A14" s="36" t="s">
        <v>26</v>
      </c>
      <c r="C14" s="29">
        <f>JD_CATEO!C14+JD_ARRAIGO!C14+JD_INTERVENCIÓN!C14+'JD_SOLICITUD DE INFO'!C14+'JD_ASEGURAMIENTO ACTIVOS'!C14</f>
        <v>0</v>
      </c>
      <c r="D14" s="7"/>
      <c r="E14" s="7"/>
      <c r="F14" s="7"/>
      <c r="G14" s="29">
        <f>JD_CATEO!G14+JD_ARRAIGO!G14+JD_INTERVENCIÓN!G14+'JD_SOLICITUD DE INFO'!G14+'JD_ASEGURAMIENTO ACTIVOS'!G14</f>
        <v>1240</v>
      </c>
      <c r="H14" s="29">
        <f>JD_CATEO!H14+JD_ARRAIGO!H14+JD_INTERVENCIÓN!H14+'JD_SOLICITUD DE INFO'!H14+'JD_ASEGURAMIENTO ACTIVOS'!H14</f>
        <v>0</v>
      </c>
      <c r="I14" s="7"/>
      <c r="J14" s="29">
        <f t="shared" si="0"/>
        <v>1240</v>
      </c>
      <c r="K14" s="7"/>
      <c r="L14" s="7"/>
      <c r="M14" s="7"/>
      <c r="N14" s="29">
        <f>JD_CATEO!N14+JD_ARRAIGO!N14+JD_INTERVENCIÓN!N14+'JD_SOLICITUD DE INFO'!N14+'JD_ASEGURAMIENTO ACTIVOS'!N14</f>
        <v>915</v>
      </c>
      <c r="O14" s="29">
        <f>JD_CATEO!O14+JD_ARRAIGO!O14+JD_INTERVENCIÓN!O14+'JD_SOLICITUD DE INFO'!O14+'JD_ASEGURAMIENTO ACTIVOS'!O14</f>
        <v>112</v>
      </c>
      <c r="P14" s="29">
        <f>JD_CATEO!P14+JD_ARRAIGO!P14+JD_INTERVENCIÓN!P14+'JD_SOLICITUD DE INFO'!P14+'JD_ASEGURAMIENTO ACTIVOS'!P14</f>
        <v>169</v>
      </c>
      <c r="Q14" s="29">
        <f>JD_CATEO!Q14+JD_ARRAIGO!Q14+JD_INTERVENCIÓN!Q14+'JD_SOLICITUD DE INFO'!Q14+'JD_ASEGURAMIENTO ACTIVOS'!Q14</f>
        <v>0</v>
      </c>
      <c r="R14" s="29">
        <f>JD_CATEO!R14+JD_ARRAIGO!R14+JD_INTERVENCIÓN!R14+'JD_SOLICITUD DE INFO'!R14+'JD_ASEGURAMIENTO ACTIVOS'!R14</f>
        <v>44</v>
      </c>
      <c r="S14" s="7"/>
      <c r="T14" s="29">
        <f t="shared" si="1"/>
        <v>1240</v>
      </c>
      <c r="U14" s="7"/>
      <c r="V14" s="7"/>
      <c r="W14" s="7"/>
      <c r="X14" s="29">
        <f>JD_CATEO!X14+JD_ARRAIGO!X14+JD_INTERVENCIÓN!X14+'JD_SOLICITUD DE INFO'!X14+'JD_ASEGURAMIENTO ACTIVOS'!X14</f>
        <v>0</v>
      </c>
      <c r="Z14" s="27"/>
    </row>
    <row r="15" spans="1:26" ht="19.5" customHeight="1" x14ac:dyDescent="0.2">
      <c r="A15" s="35" t="s">
        <v>28</v>
      </c>
      <c r="C15" s="7">
        <f>JD_CATEO!C15+JD_ARRAIGO!C15+JD_INTERVENCIÓN!C15+'JD_SOLICITUD DE INFO'!C15+'JD_ASEGURAMIENTO ACTIVOS'!C15</f>
        <v>3</v>
      </c>
      <c r="D15" s="7"/>
      <c r="E15" s="7"/>
      <c r="F15" s="7"/>
      <c r="G15" s="7">
        <f>JD_CATEO!G15+JD_ARRAIGO!G15+JD_INTERVENCIÓN!G15+'JD_SOLICITUD DE INFO'!G15+'JD_ASEGURAMIENTO ACTIVOS'!G15</f>
        <v>2546</v>
      </c>
      <c r="H15" s="7">
        <f>JD_CATEO!H15+JD_ARRAIGO!H15+JD_INTERVENCIÓN!H15+'JD_SOLICITUD DE INFO'!H15+'JD_ASEGURAMIENTO ACTIVOS'!H15</f>
        <v>0</v>
      </c>
      <c r="I15" s="7"/>
      <c r="J15" s="7">
        <f t="shared" si="0"/>
        <v>2546</v>
      </c>
      <c r="K15" s="7"/>
      <c r="L15" s="7"/>
      <c r="M15" s="7"/>
      <c r="N15" s="6">
        <f>JD_CATEO!N15+JD_ARRAIGO!N15+JD_INTERVENCIÓN!N15+'JD_SOLICITUD DE INFO'!N15+'JD_ASEGURAMIENTO ACTIVOS'!N15</f>
        <v>1654</v>
      </c>
      <c r="O15" s="6">
        <f>JD_CATEO!O15+JD_ARRAIGO!O15+JD_INTERVENCIÓN!O15+'JD_SOLICITUD DE INFO'!O15+'JD_ASEGURAMIENTO ACTIVOS'!O15</f>
        <v>190</v>
      </c>
      <c r="P15" s="6">
        <f>JD_CATEO!P15+JD_ARRAIGO!P15+JD_INTERVENCIÓN!P15+'JD_SOLICITUD DE INFO'!P15+'JD_ASEGURAMIENTO ACTIVOS'!P15</f>
        <v>532</v>
      </c>
      <c r="Q15" s="6">
        <f>JD_CATEO!Q15+JD_ARRAIGO!Q15+JD_INTERVENCIÓN!Q15+'JD_SOLICITUD DE INFO'!Q15+'JD_ASEGURAMIENTO ACTIVOS'!Q15</f>
        <v>110</v>
      </c>
      <c r="R15" s="6">
        <f>JD_CATEO!R15+JD_ARRAIGO!R15+JD_INTERVENCIÓN!R15+'JD_SOLICITUD DE INFO'!R15+'JD_ASEGURAMIENTO ACTIVOS'!R15</f>
        <v>63</v>
      </c>
      <c r="S15" s="7"/>
      <c r="T15" s="6">
        <f t="shared" si="1"/>
        <v>2549</v>
      </c>
      <c r="U15" s="7"/>
      <c r="V15" s="7"/>
      <c r="W15" s="7"/>
      <c r="X15" s="7">
        <f>JD_CATEO!X15+JD_ARRAIGO!X15+JD_INTERVENCIÓN!X15+'JD_SOLICITUD DE INFO'!X15+'JD_ASEGURAMIENTO ACTIVOS'!X15</f>
        <v>0</v>
      </c>
      <c r="Z15" s="27"/>
    </row>
    <row r="16" spans="1:26" ht="20.100000000000001" customHeight="1" x14ac:dyDescent="0.2">
      <c r="A16" s="36" t="s">
        <v>29</v>
      </c>
      <c r="C16" s="29">
        <f>JD_CATEO!C16+JD_ARRAIGO!C16+JD_INTERVENCIÓN!C16+'JD_SOLICITUD DE INFO'!C16+'JD_ASEGURAMIENTO ACTIVOS'!C16</f>
        <v>12</v>
      </c>
      <c r="D16" s="7"/>
      <c r="E16" s="7"/>
      <c r="F16" s="7"/>
      <c r="G16" s="29">
        <f>JD_CATEO!G16+JD_ARRAIGO!G16+JD_INTERVENCIÓN!G16+'JD_SOLICITUD DE INFO'!G16+'JD_ASEGURAMIENTO ACTIVOS'!G16</f>
        <v>1412</v>
      </c>
      <c r="H16" s="29">
        <f>JD_CATEO!H16+JD_ARRAIGO!H16+JD_INTERVENCIÓN!H16+'JD_SOLICITUD DE INFO'!H16+'JD_ASEGURAMIENTO ACTIVOS'!H16</f>
        <v>0</v>
      </c>
      <c r="I16" s="7"/>
      <c r="J16" s="29">
        <f t="shared" si="0"/>
        <v>1412</v>
      </c>
      <c r="K16" s="7"/>
      <c r="L16" s="7"/>
      <c r="M16" s="7"/>
      <c r="N16" s="29">
        <f>JD_CATEO!N16+JD_ARRAIGO!N16+JD_INTERVENCIÓN!N16+'JD_SOLICITUD DE INFO'!N16+'JD_ASEGURAMIENTO ACTIVOS'!N16</f>
        <v>1122</v>
      </c>
      <c r="O16" s="29">
        <f>JD_CATEO!O16+JD_ARRAIGO!O16+JD_INTERVENCIÓN!O16+'JD_SOLICITUD DE INFO'!O16+'JD_ASEGURAMIENTO ACTIVOS'!O16</f>
        <v>55</v>
      </c>
      <c r="P16" s="29">
        <f>JD_CATEO!P16+JD_ARRAIGO!P16+JD_INTERVENCIÓN!P16+'JD_SOLICITUD DE INFO'!P16+'JD_ASEGURAMIENTO ACTIVOS'!P16</f>
        <v>149</v>
      </c>
      <c r="Q16" s="29">
        <f>JD_CATEO!Q16+JD_ARRAIGO!Q16+JD_INTERVENCIÓN!Q16+'JD_SOLICITUD DE INFO'!Q16+'JD_ASEGURAMIENTO ACTIVOS'!Q16</f>
        <v>0</v>
      </c>
      <c r="R16" s="29">
        <f>JD_CATEO!R16+JD_ARRAIGO!R16+JD_INTERVENCIÓN!R16+'JD_SOLICITUD DE INFO'!R16+'JD_ASEGURAMIENTO ACTIVOS'!R16</f>
        <v>98</v>
      </c>
      <c r="S16" s="7"/>
      <c r="T16" s="29">
        <f t="shared" si="1"/>
        <v>1424</v>
      </c>
      <c r="U16" s="7"/>
      <c r="V16" s="7"/>
      <c r="W16" s="7"/>
      <c r="X16" s="29">
        <f>JD_CATEO!X16+JD_ARRAIGO!X16+JD_INTERVENCIÓN!X16+'JD_SOLICITUD DE INFO'!X16+'JD_ASEGURAMIENTO ACTIVOS'!X16</f>
        <v>0</v>
      </c>
      <c r="Z16" s="27"/>
    </row>
    <row r="17" spans="1:26" ht="20.100000000000001" customHeight="1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Z17" s="27"/>
    </row>
    <row r="18" spans="1:26" s="9" customFormat="1" ht="30" customHeight="1" x14ac:dyDescent="0.2">
      <c r="A18" s="30" t="s">
        <v>0</v>
      </c>
      <c r="C18" s="31">
        <f>SUM(C9:C16)</f>
        <v>15</v>
      </c>
      <c r="D18" s="11"/>
      <c r="E18" s="11"/>
      <c r="F18" s="11"/>
      <c r="G18" s="31">
        <f>SUM(G9:G16)</f>
        <v>15430</v>
      </c>
      <c r="H18" s="31">
        <f>SUM(H9:H16)</f>
        <v>63</v>
      </c>
      <c r="I18" s="7"/>
      <c r="J18" s="31">
        <f>SUM(J9:J16)</f>
        <v>15493</v>
      </c>
      <c r="K18" s="11"/>
      <c r="L18" s="11"/>
      <c r="M18" s="11"/>
      <c r="N18" s="31">
        <f>SUM(N9:N16)</f>
        <v>10437</v>
      </c>
      <c r="O18" s="31">
        <f>SUM(O9:O16)</f>
        <v>1248</v>
      </c>
      <c r="P18" s="31">
        <f>SUM(P9:P16)</f>
        <v>2487</v>
      </c>
      <c r="Q18" s="31">
        <f>SUM(Q9:Q16)</f>
        <v>207</v>
      </c>
      <c r="R18" s="31">
        <f>SUM(R9:R16)</f>
        <v>1127</v>
      </c>
      <c r="S18" s="11"/>
      <c r="T18" s="31">
        <f>SUM(T9:T16)</f>
        <v>15506</v>
      </c>
      <c r="U18" s="11"/>
      <c r="V18" s="11"/>
      <c r="W18" s="11"/>
      <c r="X18" s="31">
        <f>SUM(X9:X16)</f>
        <v>2</v>
      </c>
      <c r="Z18" s="27"/>
    </row>
    <row r="19" spans="1:26" s="1" customFormat="1" ht="20.100000000000001" customHeight="1" x14ac:dyDescent="0.2">
      <c r="A19" s="5"/>
      <c r="B19" s="5"/>
      <c r="C19" s="8"/>
      <c r="D19" s="8"/>
      <c r="E19" s="8"/>
      <c r="F19" s="8"/>
      <c r="G19" s="8"/>
      <c r="H19" s="8"/>
      <c r="I19" s="7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6" ht="13.5" customHeight="1" x14ac:dyDescent="0.2">
      <c r="A20" s="4" t="s">
        <v>20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6" ht="21" customHeight="1" x14ac:dyDescent="0.2">
      <c r="A21" s="43" t="s">
        <v>32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</row>
    <row r="35" spans="3:24" x14ac:dyDescent="0.2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</sheetData>
  <mergeCells count="4">
    <mergeCell ref="A2:X2"/>
    <mergeCell ref="A3:X3"/>
    <mergeCell ref="C5:X5"/>
    <mergeCell ref="A21:X21"/>
  </mergeCells>
  <printOptions horizontalCentered="1"/>
  <pageMargins left="0.98425196850393704" right="0.39370078740157483" top="0.98425196850393704" bottom="0.98425196850393704" header="0.98425196850393704" footer="0.98425196850393704"/>
  <pageSetup scale="56" fitToHeight="13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view="pageBreakPreview" zoomScale="70" zoomScaleNormal="70" zoomScaleSheetLayoutView="70" workbookViewId="0">
      <pane ySplit="3" topLeftCell="A4" activePane="bottomLeft" state="frozen"/>
      <selection activeCell="A2" sqref="A2:X2"/>
      <selection pane="bottomLeft" activeCell="A13" sqref="A13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8" width="12.7109375" style="6" customWidth="1"/>
    <col min="9" max="9" width="1.7109375" style="6" customWidth="1"/>
    <col min="10" max="10" width="12.7109375" style="6" customWidth="1"/>
    <col min="11" max="13" width="1.7109375" style="6" customWidth="1"/>
    <col min="14" max="18" width="12.7109375" style="6" customWidth="1"/>
    <col min="19" max="19" width="1.7109375" style="6" customWidth="1"/>
    <col min="20" max="20" width="12.7109375" style="6" customWidth="1"/>
    <col min="21" max="23" width="1.7109375" style="6" customWidth="1"/>
    <col min="24" max="24" width="12.7109375" style="6" customWidth="1"/>
    <col min="25" max="16384" width="11.42578125" style="10"/>
  </cols>
  <sheetData>
    <row r="1" spans="1:26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6" s="15" customFormat="1" ht="54.95" customHeight="1" x14ac:dyDescent="0.2">
      <c r="A2" s="40" t="s">
        <v>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6" s="15" customFormat="1" ht="39.950000000000003" customHeight="1" thickBot="1" x14ac:dyDescent="0.25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6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6" s="15" customFormat="1" ht="30" customHeight="1" thickBot="1" x14ac:dyDescent="0.3">
      <c r="A5" s="18"/>
      <c r="B5" s="19"/>
      <c r="C5" s="42" t="s">
        <v>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26" s="15" customFormat="1" ht="50.1" customHeight="1" thickBot="1" x14ac:dyDescent="0.25">
      <c r="A6" s="20" t="s">
        <v>19</v>
      </c>
      <c r="B6" s="21"/>
      <c r="C6" s="22" t="s">
        <v>3</v>
      </c>
      <c r="D6" s="23"/>
      <c r="E6" s="23"/>
      <c r="F6" s="23"/>
      <c r="G6" s="22" t="s">
        <v>4</v>
      </c>
      <c r="H6" s="22" t="s">
        <v>5</v>
      </c>
      <c r="I6" s="23"/>
      <c r="J6" s="22" t="s">
        <v>6</v>
      </c>
      <c r="K6" s="23"/>
      <c r="L6" s="23"/>
      <c r="M6" s="23"/>
      <c r="N6" s="22" t="s">
        <v>7</v>
      </c>
      <c r="O6" s="22" t="s">
        <v>8</v>
      </c>
      <c r="P6" s="22" t="s">
        <v>9</v>
      </c>
      <c r="Q6" s="22" t="s">
        <v>10</v>
      </c>
      <c r="R6" s="22" t="s">
        <v>11</v>
      </c>
      <c r="S6" s="23"/>
      <c r="T6" s="22" t="s">
        <v>12</v>
      </c>
      <c r="U6" s="23"/>
      <c r="V6" s="23"/>
      <c r="W6" s="23"/>
      <c r="X6" s="22" t="s">
        <v>13</v>
      </c>
    </row>
    <row r="7" spans="1:26" s="15" customFormat="1" ht="20.100000000000001" customHeight="1" x14ac:dyDescent="0.2">
      <c r="A7" s="5"/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6" ht="30" customHeight="1" x14ac:dyDescent="0.2">
      <c r="A8" s="4" t="s">
        <v>17</v>
      </c>
      <c r="C8" s="7">
        <f>JD_CATEO!C18</f>
        <v>0</v>
      </c>
      <c r="D8" s="7"/>
      <c r="E8" s="7"/>
      <c r="F8" s="7"/>
      <c r="G8" s="7">
        <f>JD_CATEO!G18</f>
        <v>107</v>
      </c>
      <c r="H8" s="7">
        <f>JD_CATEO!H18</f>
        <v>0</v>
      </c>
      <c r="I8" s="7"/>
      <c r="J8" s="7">
        <f>G8+H8</f>
        <v>107</v>
      </c>
      <c r="K8" s="7"/>
      <c r="L8" s="7"/>
      <c r="M8" s="7"/>
      <c r="N8" s="7">
        <f>JD_CATEO!N18</f>
        <v>51</v>
      </c>
      <c r="O8" s="7">
        <f>JD_CATEO!O18</f>
        <v>5</v>
      </c>
      <c r="P8" s="7">
        <f>JD_CATEO!P18</f>
        <v>40</v>
      </c>
      <c r="Q8" s="7">
        <f>JD_CATEO!Q18</f>
        <v>1</v>
      </c>
      <c r="R8" s="7">
        <f>JD_CATEO!R18</f>
        <v>10</v>
      </c>
      <c r="S8" s="7"/>
      <c r="T8" s="7">
        <f>SUM(N8:R8)</f>
        <v>107</v>
      </c>
      <c r="U8" s="7"/>
      <c r="V8" s="7"/>
      <c r="W8" s="7"/>
      <c r="X8" s="7">
        <f>JD_CATEO!X18</f>
        <v>0</v>
      </c>
      <c r="Z8" s="27"/>
    </row>
    <row r="9" spans="1:26" ht="30" customHeight="1" x14ac:dyDescent="0.2">
      <c r="A9" s="28" t="s">
        <v>18</v>
      </c>
      <c r="C9" s="29">
        <f>JD_ARRAIGO!C18</f>
        <v>0</v>
      </c>
      <c r="D9" s="7"/>
      <c r="E9" s="7"/>
      <c r="F9" s="7"/>
      <c r="G9" s="29">
        <f>JD_ARRAIGO!G18</f>
        <v>14</v>
      </c>
      <c r="H9" s="29">
        <f>JD_ARRAIGO!H18</f>
        <v>0</v>
      </c>
      <c r="I9" s="7"/>
      <c r="J9" s="29">
        <f t="shared" ref="J9:J12" si="0">G9+H9</f>
        <v>14</v>
      </c>
      <c r="K9" s="7"/>
      <c r="L9" s="7"/>
      <c r="M9" s="7"/>
      <c r="N9" s="29">
        <f>JD_ARRAIGO!N18</f>
        <v>11</v>
      </c>
      <c r="O9" s="29">
        <f>JD_ARRAIGO!O18</f>
        <v>0</v>
      </c>
      <c r="P9" s="29">
        <f>JD_ARRAIGO!P18</f>
        <v>3</v>
      </c>
      <c r="Q9" s="29">
        <f>JD_ARRAIGO!Q18</f>
        <v>0</v>
      </c>
      <c r="R9" s="29">
        <f>JD_ARRAIGO!R18</f>
        <v>0</v>
      </c>
      <c r="S9" s="7"/>
      <c r="T9" s="29">
        <f t="shared" ref="T9:T12" si="1">SUM(N9:R9)</f>
        <v>14</v>
      </c>
      <c r="U9" s="7"/>
      <c r="V9" s="7"/>
      <c r="W9" s="7"/>
      <c r="X9" s="29">
        <f>JD_ARRAIGO!X18</f>
        <v>0</v>
      </c>
      <c r="Z9" s="27"/>
    </row>
    <row r="10" spans="1:26" ht="30" customHeight="1" x14ac:dyDescent="0.2">
      <c r="A10" s="33" t="s">
        <v>15</v>
      </c>
      <c r="C10" s="7">
        <f>JD_INTERVENCIÓN!C18</f>
        <v>13</v>
      </c>
      <c r="D10" s="7"/>
      <c r="E10" s="7"/>
      <c r="F10" s="7"/>
      <c r="G10" s="7">
        <f>JD_INTERVENCIÓN!G18</f>
        <v>4975</v>
      </c>
      <c r="H10" s="7">
        <f>JD_INTERVENCIÓN!H18</f>
        <v>61</v>
      </c>
      <c r="I10" s="7"/>
      <c r="J10" s="7">
        <f t="shared" si="0"/>
        <v>5036</v>
      </c>
      <c r="K10" s="7"/>
      <c r="L10" s="7"/>
      <c r="M10" s="7"/>
      <c r="N10" s="7">
        <f>JD_INTERVENCIÓN!N18</f>
        <v>3502</v>
      </c>
      <c r="O10" s="7">
        <f>JD_INTERVENCIÓN!O18</f>
        <v>138</v>
      </c>
      <c r="P10" s="7">
        <f>JD_INTERVENCIÓN!P18</f>
        <v>619</v>
      </c>
      <c r="Q10" s="7">
        <f>JD_INTERVENCIÓN!Q18</f>
        <v>29</v>
      </c>
      <c r="R10" s="7">
        <f>JD_INTERVENCIÓN!R18</f>
        <v>760</v>
      </c>
      <c r="S10" s="7"/>
      <c r="T10" s="7">
        <f t="shared" si="1"/>
        <v>5048</v>
      </c>
      <c r="U10" s="7"/>
      <c r="V10" s="7"/>
      <c r="W10" s="7"/>
      <c r="X10" s="7">
        <f>JD_INTERVENCIÓN!X18</f>
        <v>1</v>
      </c>
      <c r="Z10" s="27"/>
    </row>
    <row r="11" spans="1:26" ht="30" customHeight="1" x14ac:dyDescent="0.2">
      <c r="A11" s="28" t="s">
        <v>16</v>
      </c>
      <c r="C11" s="29">
        <f>'JD_SOLICITUD DE INFO'!C18</f>
        <v>2</v>
      </c>
      <c r="D11" s="7"/>
      <c r="E11" s="7"/>
      <c r="F11" s="7"/>
      <c r="G11" s="29">
        <f>'JD_SOLICITUD DE INFO'!G18</f>
        <v>10281</v>
      </c>
      <c r="H11" s="29">
        <f>'JD_SOLICITUD DE INFO'!H18</f>
        <v>0</v>
      </c>
      <c r="I11" s="7"/>
      <c r="J11" s="29">
        <f t="shared" si="0"/>
        <v>10281</v>
      </c>
      <c r="K11" s="7"/>
      <c r="L11" s="7"/>
      <c r="M11" s="7"/>
      <c r="N11" s="29">
        <f>'JD_SOLICITUD DE INFO'!N18</f>
        <v>6861</v>
      </c>
      <c r="O11" s="29">
        <f>'JD_SOLICITUD DE INFO'!O18</f>
        <v>1102</v>
      </c>
      <c r="P11" s="29">
        <f>'JD_SOLICITUD DE INFO'!P18</f>
        <v>1796</v>
      </c>
      <c r="Q11" s="29">
        <f>'JD_SOLICITUD DE INFO'!Q18</f>
        <v>176</v>
      </c>
      <c r="R11" s="29">
        <f>'JD_SOLICITUD DE INFO'!R18</f>
        <v>347</v>
      </c>
      <c r="S11" s="7"/>
      <c r="T11" s="29">
        <f t="shared" si="1"/>
        <v>10282</v>
      </c>
      <c r="U11" s="7"/>
      <c r="V11" s="7"/>
      <c r="W11" s="7"/>
      <c r="X11" s="29">
        <f>'JD_SOLICITUD DE INFO'!X18</f>
        <v>1</v>
      </c>
      <c r="Z11" s="27"/>
    </row>
    <row r="12" spans="1:26" ht="30" customHeight="1" x14ac:dyDescent="0.2">
      <c r="A12" s="4" t="s">
        <v>31</v>
      </c>
      <c r="C12" s="7">
        <f>'JD_ASEGURAMIENTO ACTIVOS'!C18</f>
        <v>0</v>
      </c>
      <c r="D12" s="7"/>
      <c r="E12" s="7"/>
      <c r="F12" s="7"/>
      <c r="G12" s="7">
        <f>'JD_ASEGURAMIENTO ACTIVOS'!G18</f>
        <v>53</v>
      </c>
      <c r="H12" s="7">
        <f>'JD_ASEGURAMIENTO ACTIVOS'!H18</f>
        <v>2</v>
      </c>
      <c r="I12" s="7">
        <v>0</v>
      </c>
      <c r="J12" s="7">
        <f t="shared" si="0"/>
        <v>55</v>
      </c>
      <c r="K12" s="7"/>
      <c r="L12" s="7"/>
      <c r="M12" s="7"/>
      <c r="N12" s="7">
        <f>'JD_ASEGURAMIENTO ACTIVOS'!N18</f>
        <v>12</v>
      </c>
      <c r="O12" s="7">
        <f>'JD_ASEGURAMIENTO ACTIVOS'!O18</f>
        <v>3</v>
      </c>
      <c r="P12" s="7">
        <f>'JD_ASEGURAMIENTO ACTIVOS'!P18</f>
        <v>29</v>
      </c>
      <c r="Q12" s="7">
        <f>'JD_ASEGURAMIENTO ACTIVOS'!Q18</f>
        <v>1</v>
      </c>
      <c r="R12" s="7">
        <f>'JD_ASEGURAMIENTO ACTIVOS'!R18</f>
        <v>10</v>
      </c>
      <c r="S12" s="7"/>
      <c r="T12" s="7">
        <f t="shared" si="1"/>
        <v>55</v>
      </c>
      <c r="U12" s="7"/>
      <c r="V12" s="7"/>
      <c r="W12" s="7"/>
      <c r="X12" s="7">
        <f>'JD_ASEGURAMIENTO ACTIVOS'!X18</f>
        <v>0</v>
      </c>
      <c r="Z12" s="27"/>
    </row>
    <row r="13" spans="1:26" ht="20.100000000000001" customHeight="1" x14ac:dyDescent="0.2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Z13" s="27"/>
    </row>
    <row r="14" spans="1:26" s="9" customFormat="1" ht="30" customHeight="1" x14ac:dyDescent="0.2">
      <c r="A14" s="30" t="s">
        <v>0</v>
      </c>
      <c r="C14" s="31">
        <f>C8+C9+C10+C11+C12</f>
        <v>15</v>
      </c>
      <c r="D14" s="11"/>
      <c r="E14" s="11"/>
      <c r="F14" s="11"/>
      <c r="G14" s="31">
        <f t="shared" ref="G14:H14" si="2">G8+G9+G10+G11+G12</f>
        <v>15430</v>
      </c>
      <c r="H14" s="31">
        <f t="shared" si="2"/>
        <v>63</v>
      </c>
      <c r="I14" s="7"/>
      <c r="J14" s="31">
        <f>J8+J9+J10+J11+J12</f>
        <v>15493</v>
      </c>
      <c r="K14" s="11"/>
      <c r="L14" s="11"/>
      <c r="M14" s="11"/>
      <c r="N14" s="31">
        <f t="shared" ref="N14:R14" si="3">N8+N9+N10+N11+N12</f>
        <v>10437</v>
      </c>
      <c r="O14" s="31">
        <f t="shared" si="3"/>
        <v>1248</v>
      </c>
      <c r="P14" s="31">
        <f t="shared" si="3"/>
        <v>2487</v>
      </c>
      <c r="Q14" s="31">
        <f t="shared" si="3"/>
        <v>207</v>
      </c>
      <c r="R14" s="31">
        <f t="shared" si="3"/>
        <v>1127</v>
      </c>
      <c r="S14" s="11"/>
      <c r="T14" s="31">
        <f>T8+T9+T10+T11+T12</f>
        <v>15506</v>
      </c>
      <c r="U14" s="11"/>
      <c r="V14" s="11"/>
      <c r="W14" s="11"/>
      <c r="X14" s="31">
        <f>X8+X9+X10+X11+X12</f>
        <v>2</v>
      </c>
      <c r="Z14" s="27"/>
    </row>
    <row r="15" spans="1:26" s="1" customFormat="1" ht="20.100000000000001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6" ht="13.5" customHeight="1" x14ac:dyDescent="0.2">
      <c r="A16" s="4" t="s">
        <v>20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8" customHeight="1" x14ac:dyDescent="0.2">
      <c r="A17" s="43" t="s">
        <v>32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</row>
    <row r="18" spans="1:24" ht="13.5" customHeight="1" x14ac:dyDescent="0.2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4" ht="13.5" customHeight="1" x14ac:dyDescent="0.2"/>
  </sheetData>
  <mergeCells count="4">
    <mergeCell ref="A2:X2"/>
    <mergeCell ref="A3:X3"/>
    <mergeCell ref="C5:X5"/>
    <mergeCell ref="A17:X17"/>
  </mergeCells>
  <printOptions horizontalCentered="1"/>
  <pageMargins left="0.98425196850393704" right="0.39370078740157483" top="0.98425196850393704" bottom="0.98425196850393704" header="0.98425196850393704" footer="0.98425196850393704"/>
  <pageSetup scale="54" fitToHeight="13" orientation="landscape" horizontalDpi="4294967294" verticalDpi="429496729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45EDD32961F649A3200C5A15B380D7" ma:contentTypeVersion="9" ma:contentTypeDescription="Crear nuevo documento." ma:contentTypeScope="" ma:versionID="03a033d4dfb299d7f3c5e619feb53db3">
  <xsd:schema xmlns:xsd="http://www.w3.org/2001/XMLSchema" xmlns:xs="http://www.w3.org/2001/XMLSchema" xmlns:p="http://schemas.microsoft.com/office/2006/metadata/properties" xmlns:ns2="d155cbba-6a00-4377-acd5-c72367f4f837" targetNamespace="http://schemas.microsoft.com/office/2006/metadata/properties" ma:root="true" ma:fieldsID="f036ce6cd25c8835ef975b208f91a29b" ns2:_="">
    <xsd:import namespace="d155cbba-6a00-4377-acd5-c72367f4f8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5cbba-6a00-4377-acd5-c72367f4f8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B66978-3F91-419A-8D79-BE26F62B554E}"/>
</file>

<file path=customXml/itemProps2.xml><?xml version="1.0" encoding="utf-8"?>
<ds:datastoreItem xmlns:ds="http://schemas.openxmlformats.org/officeDocument/2006/customXml" ds:itemID="{0335456D-A6C4-40A1-AF4D-491330658293}"/>
</file>

<file path=customXml/itemProps3.xml><?xml version="1.0" encoding="utf-8"?>
<ds:datastoreItem xmlns:ds="http://schemas.openxmlformats.org/officeDocument/2006/customXml" ds:itemID="{FA09EF85-36B0-4CB5-99E8-AC4E42F74B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JD_CATEO</vt:lpstr>
      <vt:lpstr>JD_ARRAIGO</vt:lpstr>
      <vt:lpstr>JD_INTERVENCIÓN</vt:lpstr>
      <vt:lpstr>JD_SOLICITUD DE INFO</vt:lpstr>
      <vt:lpstr>JD_ASEGURAMIENTO ACTIVOS</vt:lpstr>
      <vt:lpstr>JD_TOTAL_</vt:lpstr>
      <vt:lpstr>JD_TOTAL_TIPO</vt:lpstr>
      <vt:lpstr>JD_ARRAIGO!Área_de_impresión</vt:lpstr>
      <vt:lpstr>'JD_ASEGURAMIENTO ACTIVOS'!Área_de_impresión</vt:lpstr>
      <vt:lpstr>JD_CATEO!Área_de_impresión</vt:lpstr>
      <vt:lpstr>JD_INTERVENCIÓN!Área_de_impresión</vt:lpstr>
      <vt:lpstr>'JD_SOLICITUD DE INFO'!Área_de_impresión</vt:lpstr>
      <vt:lpstr>JD_TOTAL_!Área_de_impresión</vt:lpstr>
      <vt:lpstr>JD_TOTAL_TIPO!Área_de_impresión</vt:lpstr>
      <vt:lpstr>JD_ARRAIGO!Print_Area</vt:lpstr>
      <vt:lpstr>'JD_ASEGURAMIENTO ACTIVOS'!Print_Area</vt:lpstr>
      <vt:lpstr>JD_CATEO!Print_Area</vt:lpstr>
      <vt:lpstr>JD_INTERVENCIÓN!Print_Area</vt:lpstr>
      <vt:lpstr>'JD_SOLICITUD DE INFO'!Print_Area</vt:lpstr>
      <vt:lpstr>JD_TOTAL_!Print_Area</vt:lpstr>
      <vt:lpstr>JD_TOTAL_TIPO!Print_Area</vt:lpstr>
    </vt:vector>
  </TitlesOfParts>
  <Company>CJF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2018-11-23T02:08:17Z</cp:lastPrinted>
  <dcterms:created xsi:type="dcterms:W3CDTF">2004-11-25T00:45:26Z</dcterms:created>
  <dcterms:modified xsi:type="dcterms:W3CDTF">2020-11-30T22:31:56Z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0x0101007A45EDD32961F649A3200C5A15B380D7</vt:lpwstr>
  </property>
</Properties>
</file>