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2\TABULADOS\"/>
    </mc:Choice>
  </mc:AlternateContent>
  <xr:revisionPtr revIDLastSave="0" documentId="13_ncr:1_{F89D2F2B-9F3C-479D-9B76-D009B9BAF026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ACTIVOS" sheetId="51" r:id="rId5"/>
    <sheet name="JD_TOTAL_" sheetId="52" r:id="rId6"/>
    <sheet name="JD_TOTAL_TIPO" sheetId="48" r:id="rId7"/>
  </sheets>
  <definedNames>
    <definedName name="_xlnm._FilterDatabase" localSheetId="1" hidden="1">JD_ARRAIGO!$A$3:$A$3</definedName>
    <definedName name="_xlnm._FilterDatabase" localSheetId="4" hidden="1">'JD_ASEGURAMIENTO ACTIVOS'!$A$3:$A$3</definedName>
    <definedName name="_xlnm._FilterDatabase" localSheetId="0" hidden="1">JD_CATEO!$A$3:$A$3</definedName>
    <definedName name="_xlnm._FilterDatabase" localSheetId="2" hidden="1">JD_INTERVENCIÓN!$A$3:$A$3</definedName>
    <definedName name="_xlnm._FilterDatabase" localSheetId="3" hidden="1">'JD_SOLICITUD DE INFO'!$A$3:$A$3</definedName>
    <definedName name="_xlnm._FilterDatabase" localSheetId="5" hidden="1">JD_TOTAL_!$A$3:$A$3</definedName>
    <definedName name="_xlnm._FilterDatabase" localSheetId="6" hidden="1">JD_TOTAL_TIPO!$A$3:$A$3</definedName>
    <definedName name="_xlnm.Print_Area" localSheetId="1">JD_ARRAIGO!$A$1:$X$26</definedName>
    <definedName name="_xlnm.Print_Area" localSheetId="4">'JD_ASEGURAMIENTO ACTIVOS'!$A$1:$X$26</definedName>
    <definedName name="_xlnm.Print_Area" localSheetId="0">JD_CATEO!$A$1:$X$26</definedName>
    <definedName name="_xlnm.Print_Area" localSheetId="2">JD_INTERVENCIÓN!$A$1:$X$26</definedName>
    <definedName name="_xlnm.Print_Area" localSheetId="3">'JD_SOLICITUD DE INFO'!$A$1:$X$26</definedName>
    <definedName name="_xlnm.Print_Area" localSheetId="5">JD_TOTAL_!$A$1:$X$26</definedName>
    <definedName name="_xlnm.Print_Area" localSheetId="6">JD_TOTAL_TIPO!$A$1:$X$19</definedName>
    <definedName name="Print_Area" localSheetId="1">JD_ARRAIGO!$A$1:$X$25</definedName>
    <definedName name="Print_Area" localSheetId="4">'JD_ASEGURAMIENTO ACTIVOS'!$A$1:$X$26</definedName>
    <definedName name="Print_Area" localSheetId="0">JD_CATEO!$A$1:$X$26</definedName>
    <definedName name="Print_Area" localSheetId="2">JD_INTERVENCIÓN!$A$1:$X$26</definedName>
    <definedName name="Print_Area" localSheetId="3">'JD_SOLICITUD DE INFO'!$A$1:$X$26</definedName>
    <definedName name="Print_Area" localSheetId="5">JD_TOTAL_!$A$1:$X$26</definedName>
    <definedName name="Print_Area" localSheetId="6">JD_TOTAL_TIPO!$A$1:$X$19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52" l="1"/>
  <c r="X20" i="43"/>
  <c r="X18" i="52" l="1"/>
  <c r="X17" i="52"/>
  <c r="X16" i="52"/>
  <c r="X15" i="52"/>
  <c r="X14" i="52"/>
  <c r="X13" i="52"/>
  <c r="X12" i="52"/>
  <c r="X11" i="52"/>
  <c r="X10" i="52"/>
  <c r="T18" i="52"/>
  <c r="T17" i="52"/>
  <c r="T16" i="52"/>
  <c r="T15" i="52"/>
  <c r="T14" i="52"/>
  <c r="T13" i="52"/>
  <c r="T12" i="52"/>
  <c r="T11" i="52"/>
  <c r="T10" i="52"/>
  <c r="R18" i="52"/>
  <c r="R17" i="52"/>
  <c r="R16" i="52"/>
  <c r="R15" i="52"/>
  <c r="R14" i="52"/>
  <c r="R13" i="52"/>
  <c r="R12" i="52"/>
  <c r="R11" i="52"/>
  <c r="R10" i="52"/>
  <c r="Q18" i="52"/>
  <c r="Q17" i="52"/>
  <c r="Q16" i="52"/>
  <c r="Q15" i="52"/>
  <c r="Q14" i="52"/>
  <c r="Q13" i="52"/>
  <c r="Q12" i="52"/>
  <c r="Q11" i="52"/>
  <c r="Q10" i="52"/>
  <c r="P18" i="52"/>
  <c r="P17" i="52"/>
  <c r="P16" i="52"/>
  <c r="P15" i="52"/>
  <c r="P14" i="52"/>
  <c r="P13" i="52"/>
  <c r="P12" i="52"/>
  <c r="P11" i="52"/>
  <c r="P10" i="52"/>
  <c r="O18" i="52"/>
  <c r="O17" i="52"/>
  <c r="O16" i="52"/>
  <c r="O15" i="52"/>
  <c r="O14" i="52"/>
  <c r="O13" i="52"/>
  <c r="O12" i="52"/>
  <c r="O11" i="52"/>
  <c r="O10" i="52"/>
  <c r="N18" i="52"/>
  <c r="N17" i="52"/>
  <c r="N16" i="52"/>
  <c r="N15" i="52"/>
  <c r="N14" i="52"/>
  <c r="N13" i="52"/>
  <c r="N12" i="52"/>
  <c r="N11" i="52"/>
  <c r="N10" i="52"/>
  <c r="J18" i="52"/>
  <c r="J17" i="52"/>
  <c r="J16" i="52"/>
  <c r="J15" i="52"/>
  <c r="J14" i="52"/>
  <c r="J13" i="52"/>
  <c r="J12" i="52"/>
  <c r="J11" i="52"/>
  <c r="J10" i="52"/>
  <c r="H18" i="52"/>
  <c r="H17" i="52"/>
  <c r="H16" i="52"/>
  <c r="H15" i="52"/>
  <c r="H14" i="52"/>
  <c r="H13" i="52"/>
  <c r="H12" i="52"/>
  <c r="H11" i="52"/>
  <c r="H10" i="52"/>
  <c r="X9" i="52"/>
  <c r="T9" i="52"/>
  <c r="R9" i="52"/>
  <c r="Q9" i="52"/>
  <c r="P9" i="52"/>
  <c r="O9" i="52"/>
  <c r="N9" i="52"/>
  <c r="J9" i="52"/>
  <c r="H9" i="52"/>
  <c r="G18" i="52"/>
  <c r="G17" i="52"/>
  <c r="G16" i="52"/>
  <c r="G15" i="52"/>
  <c r="G14" i="52"/>
  <c r="G13" i="52"/>
  <c r="G12" i="52"/>
  <c r="G11" i="52"/>
  <c r="G10" i="52"/>
  <c r="C18" i="52" l="1"/>
  <c r="C17" i="52"/>
  <c r="C16" i="52"/>
  <c r="C15" i="52"/>
  <c r="C14" i="52"/>
  <c r="C13" i="52"/>
  <c r="C12" i="52"/>
  <c r="C11" i="52"/>
  <c r="C10" i="52"/>
  <c r="C9" i="52"/>
  <c r="X20" i="51"/>
  <c r="X12" i="48" s="1"/>
  <c r="T20" i="51"/>
  <c r="T12" i="48" s="1"/>
  <c r="R20" i="51"/>
  <c r="R12" i="48" s="1"/>
  <c r="Q20" i="51"/>
  <c r="Q12" i="48" s="1"/>
  <c r="P20" i="51"/>
  <c r="P12" i="48" s="1"/>
  <c r="O20" i="51"/>
  <c r="O12" i="48" s="1"/>
  <c r="N20" i="51"/>
  <c r="N12" i="48" s="1"/>
  <c r="J20" i="51"/>
  <c r="J12" i="48" s="1"/>
  <c r="H20" i="51"/>
  <c r="H12" i="48" s="1"/>
  <c r="G20" i="51"/>
  <c r="G12" i="48" s="1"/>
  <c r="C20" i="51"/>
  <c r="C12" i="48" s="1"/>
  <c r="X20" i="45"/>
  <c r="X11" i="48" s="1"/>
  <c r="T20" i="45"/>
  <c r="T11" i="48" s="1"/>
  <c r="R20" i="45"/>
  <c r="R11" i="48" s="1"/>
  <c r="Q20" i="45"/>
  <c r="Q11" i="48" s="1"/>
  <c r="P20" i="45"/>
  <c r="P11" i="48" s="1"/>
  <c r="O20" i="45"/>
  <c r="O11" i="48" s="1"/>
  <c r="N20" i="45"/>
  <c r="N11" i="48" s="1"/>
  <c r="J20" i="45"/>
  <c r="J11" i="48" s="1"/>
  <c r="H20" i="45"/>
  <c r="H11" i="48" s="1"/>
  <c r="G20" i="45"/>
  <c r="G11" i="48" s="1"/>
  <c r="C20" i="45"/>
  <c r="C11" i="48" s="1"/>
  <c r="X20" i="44"/>
  <c r="X10" i="48" s="1"/>
  <c r="T20" i="44"/>
  <c r="T10" i="48" s="1"/>
  <c r="R20" i="44"/>
  <c r="R10" i="48" s="1"/>
  <c r="Q20" i="44"/>
  <c r="Q10" i="48" s="1"/>
  <c r="P20" i="44"/>
  <c r="P10" i="48" s="1"/>
  <c r="O20" i="44"/>
  <c r="O10" i="48" s="1"/>
  <c r="N20" i="44"/>
  <c r="N10" i="48" s="1"/>
  <c r="J20" i="44"/>
  <c r="J10" i="48" s="1"/>
  <c r="H20" i="44"/>
  <c r="H10" i="48" s="1"/>
  <c r="G20" i="44"/>
  <c r="G10" i="48" s="1"/>
  <c r="C20" i="44"/>
  <c r="C10" i="48" s="1"/>
  <c r="X9" i="48"/>
  <c r="T20" i="43"/>
  <c r="T9" i="48" s="1"/>
  <c r="R20" i="43"/>
  <c r="R9" i="48" s="1"/>
  <c r="Q20" i="43"/>
  <c r="Q9" i="48" s="1"/>
  <c r="P20" i="43"/>
  <c r="P9" i="48" s="1"/>
  <c r="O20" i="43"/>
  <c r="O9" i="48" s="1"/>
  <c r="N20" i="43"/>
  <c r="N9" i="48" s="1"/>
  <c r="J20" i="43"/>
  <c r="J9" i="48" s="1"/>
  <c r="H20" i="43"/>
  <c r="H9" i="48" s="1"/>
  <c r="G20" i="43"/>
  <c r="G9" i="48" s="1"/>
  <c r="C20" i="43"/>
  <c r="C9" i="48" s="1"/>
  <c r="X20" i="42"/>
  <c r="X8" i="48" s="1"/>
  <c r="T20" i="42"/>
  <c r="T8" i="48" s="1"/>
  <c r="R20" i="42"/>
  <c r="R8" i="48" s="1"/>
  <c r="Q20" i="42"/>
  <c r="Q8" i="48" s="1"/>
  <c r="P20" i="42"/>
  <c r="P8" i="48" s="1"/>
  <c r="O20" i="42"/>
  <c r="O8" i="48" s="1"/>
  <c r="N20" i="42"/>
  <c r="N8" i="48" s="1"/>
  <c r="J20" i="42"/>
  <c r="J8" i="48" s="1"/>
  <c r="H20" i="42"/>
  <c r="H8" i="48" s="1"/>
  <c r="G20" i="42"/>
  <c r="G8" i="48" s="1"/>
  <c r="C20" i="42"/>
  <c r="C8" i="48" s="1"/>
  <c r="C20" i="52" l="1"/>
  <c r="X20" i="52"/>
  <c r="O20" i="52"/>
  <c r="Q20" i="52"/>
  <c r="P20" i="52"/>
  <c r="N20" i="52"/>
  <c r="R20" i="52"/>
  <c r="H20" i="52"/>
  <c r="G20" i="52"/>
  <c r="T20" i="52" l="1"/>
  <c r="J20" i="52"/>
  <c r="C14" i="48" l="1"/>
  <c r="G14" i="48" l="1"/>
  <c r="R14" i="48"/>
  <c r="Q14" i="48"/>
  <c r="O14" i="48"/>
  <c r="P14" i="48"/>
  <c r="H14" i="48"/>
  <c r="N14" i="48"/>
  <c r="X14" i="48"/>
  <c r="T14" i="48" l="1"/>
  <c r="J14" i="48"/>
</calcChain>
</file>

<file path=xl/sharedStrings.xml><?xml version="1.0" encoding="utf-8"?>
<sst xmlns="http://schemas.openxmlformats.org/spreadsheetml/2006/main" count="184" uniqueCount="35">
  <si>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</si>
  <si>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</si>
  <si>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</si>
  <si>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</si>
  <si>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</si>
  <si>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</si>
  <si>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</si>
  <si>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EXISTENCIA FINAL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</si>
  <si>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</si>
  <si>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</si>
  <si>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</si>
  <si>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</si>
  <si>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</si>
  <si>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TIPO DE ASUNTO</t>
  </si>
  <si>
    <t>JUEZ PRIMERO DE CONTROL</t>
  </si>
  <si>
    <t>JUEZ SEGUNDO DE CONTROL</t>
  </si>
  <si>
    <t>JUEZ TERCERO DE CONTROL</t>
  </si>
  <si>
    <t>JUEZ CUARTO DE CONTROL</t>
  </si>
  <si>
    <t>JUEZ QUINTO DE CONTROL</t>
  </si>
  <si>
    <t>JUEZ SEXTO DE CONTROL</t>
  </si>
  <si>
    <t>MOVIMIENTO ESTADÍSTICO DEL CENTRO NACIONAL DE JUSTICIA ESPECIALIZADO EN CONTROL DE TÉCNICAS DE INVESTIGACIÓN, ARRAIGO E INTERVENCIÓN DE COMUNICACIONES</t>
  </si>
  <si>
    <t>JUEZ SÉPTIMO DE CONTROL</t>
  </si>
  <si>
    <t>ASEGURAMIENTO DE ACTIVOS FINANCIEROS</t>
  </si>
  <si>
    <r>
      <t xml:space="preserve">LIBRADA </t>
    </r>
    <r>
      <rPr>
        <b/>
        <vertAlign val="superscript"/>
        <sz val="10"/>
        <rFont val="Arial"/>
        <family val="2"/>
      </rPr>
      <t>2</t>
    </r>
  </si>
  <si>
    <r>
      <t xml:space="preserve">LIBRADA PARCIAL </t>
    </r>
    <r>
      <rPr>
        <b/>
        <vertAlign val="superscript"/>
        <sz val="10"/>
        <rFont val="Arial"/>
        <family val="2"/>
      </rPr>
      <t>2</t>
    </r>
  </si>
  <si>
    <r>
      <t xml:space="preserve">NEGADA </t>
    </r>
    <r>
      <rPr>
        <b/>
        <vertAlign val="superscript"/>
        <sz val="10"/>
        <rFont val="Arial"/>
        <family val="2"/>
      </rPr>
      <t>2</t>
    </r>
  </si>
  <si>
    <r>
      <t xml:space="preserve">SIN MATERIA </t>
    </r>
    <r>
      <rPr>
        <b/>
        <vertAlign val="superscript"/>
        <sz val="10"/>
        <rFont val="Arial"/>
        <family val="2"/>
      </rPr>
      <t>2</t>
    </r>
  </si>
  <si>
    <r>
      <t xml:space="preserve">OTRO </t>
    </r>
    <r>
      <rPr>
        <b/>
        <vertAlign val="superscript"/>
        <sz val="10"/>
        <rFont val="Arial"/>
        <family val="2"/>
      </rPr>
      <t>2</t>
    </r>
  </si>
  <si>
    <r>
      <t xml:space="preserve">EGRESO TOTAL </t>
    </r>
    <r>
      <rPr>
        <b/>
        <vertAlign val="superscript"/>
        <sz val="10"/>
        <rFont val="Arial"/>
        <family val="2"/>
      </rPr>
      <t>2</t>
    </r>
  </si>
  <si>
    <t>DEL 16 DE NOVIEMBRE DE 2021 AL 15 DE NOVIEMBRE DE 2022</t>
  </si>
  <si>
    <t>|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</si>
  <si>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LOS DATOS DEL JUEZ OCTAVO PRESENTAN INCONSISTENCIAS EN SU ESTADÍSTICA, MISMAS QUE NO FUERON SUBSANADAS AL MOMENTO DE ELABORAR EL PRESENTE INFORME.</t>
    </r>
  </si>
  <si>
    <t>JUEZ NOVENO DE CONTROL</t>
  </si>
  <si>
    <t>JUEZ DÉCIMO DE CONTROL</t>
  </si>
  <si>
    <r>
      <t xml:space="preserve">JUEZ OCTAVO DE CONTROL </t>
    </r>
    <r>
      <rPr>
        <vertAlign val="superscript"/>
        <sz val="1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</si>
</sst>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view="pageBreakPreview" zoomScale="60" zoomScaleNormal="70" workbookViewId="0">
      <pane ySplit="3" topLeftCell="A4" activePane="bottomLeft" state="frozen"/>
      <selection activeCell="A9" sqref="A9:A18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3" t="s">
        <v>14</v>
      </c>
      <c r="C9" s="6">
        <v>0</v>
      </c>
      <c r="D9" s="7"/>
      <c r="E9" s="7"/>
      <c r="F9" s="7"/>
      <c r="G9" s="7">
        <v>12</v>
      </c>
      <c r="H9" s="7">
        <v>0</v>
      </c>
      <c r="I9" s="7"/>
      <c r="J9" s="7">
        <v>12</v>
      </c>
      <c r="K9" s="7"/>
      <c r="L9" s="7"/>
      <c r="M9" s="7"/>
      <c r="N9" s="6">
        <v>3</v>
      </c>
      <c r="O9" s="6">
        <v>0</v>
      </c>
      <c r="P9" s="6">
        <v>9</v>
      </c>
      <c r="Q9" s="6">
        <v>0</v>
      </c>
      <c r="R9" s="6">
        <v>0</v>
      </c>
      <c r="S9" s="7"/>
      <c r="T9" s="6">
        <v>12</v>
      </c>
      <c r="U9" s="7"/>
      <c r="V9" s="7"/>
      <c r="W9" s="7"/>
      <c r="X9" s="6">
        <v>0</v>
      </c>
    </row>
    <row r="10" spans="1:24" ht="20.100000000000001" customHeight="1" x14ac:dyDescent="0.2">
      <c r="A10" s="34" t="s">
        <v>15</v>
      </c>
      <c r="C10" s="30">
        <v>0</v>
      </c>
      <c r="D10" s="7"/>
      <c r="E10" s="7"/>
      <c r="F10" s="7"/>
      <c r="G10" s="27">
        <v>47</v>
      </c>
      <c r="H10" s="27">
        <v>4</v>
      </c>
      <c r="I10" s="7"/>
      <c r="J10" s="27">
        <v>51</v>
      </c>
      <c r="K10" s="7"/>
      <c r="L10" s="7"/>
      <c r="M10" s="7"/>
      <c r="N10" s="30">
        <v>25</v>
      </c>
      <c r="O10" s="30">
        <v>6</v>
      </c>
      <c r="P10" s="30">
        <v>17</v>
      </c>
      <c r="Q10" s="30">
        <v>0</v>
      </c>
      <c r="R10" s="30">
        <v>3</v>
      </c>
      <c r="S10" s="7"/>
      <c r="T10" s="30">
        <v>51</v>
      </c>
      <c r="U10" s="7"/>
      <c r="V10" s="7"/>
      <c r="W10" s="7"/>
      <c r="X10" s="30">
        <v>0</v>
      </c>
    </row>
    <row r="11" spans="1:24" ht="20.100000000000001" customHeight="1" x14ac:dyDescent="0.2">
      <c r="A11" s="33" t="s">
        <v>16</v>
      </c>
      <c r="C11" s="6">
        <v>0</v>
      </c>
      <c r="D11" s="7"/>
      <c r="E11" s="7"/>
      <c r="F11" s="7"/>
      <c r="G11" s="7">
        <v>12</v>
      </c>
      <c r="H11" s="7">
        <v>0</v>
      </c>
      <c r="I11" s="7"/>
      <c r="J11" s="7">
        <v>12</v>
      </c>
      <c r="K11" s="7"/>
      <c r="L11" s="7"/>
      <c r="M11" s="7"/>
      <c r="N11" s="6">
        <v>0</v>
      </c>
      <c r="O11" s="6">
        <v>0</v>
      </c>
      <c r="P11" s="6">
        <v>9</v>
      </c>
      <c r="Q11" s="6">
        <v>1</v>
      </c>
      <c r="R11" s="6">
        <v>2</v>
      </c>
      <c r="S11" s="7"/>
      <c r="T11" s="6">
        <v>12</v>
      </c>
      <c r="U11" s="7"/>
      <c r="V11" s="7"/>
      <c r="W11" s="7"/>
      <c r="X11" s="6">
        <v>0</v>
      </c>
    </row>
    <row r="12" spans="1:24" ht="20.100000000000001" customHeight="1" x14ac:dyDescent="0.2">
      <c r="A12" s="34" t="s">
        <v>17</v>
      </c>
      <c r="C12" s="30">
        <v>0</v>
      </c>
      <c r="D12" s="7"/>
      <c r="E12" s="7"/>
      <c r="F12" s="7"/>
      <c r="G12" s="27">
        <v>36</v>
      </c>
      <c r="H12" s="27">
        <v>0</v>
      </c>
      <c r="I12" s="7"/>
      <c r="J12" s="27">
        <v>36</v>
      </c>
      <c r="K12" s="7"/>
      <c r="L12" s="7"/>
      <c r="M12" s="7"/>
      <c r="N12" s="30">
        <v>14</v>
      </c>
      <c r="O12" s="30">
        <v>3</v>
      </c>
      <c r="P12" s="30">
        <v>17</v>
      </c>
      <c r="Q12" s="30">
        <v>0</v>
      </c>
      <c r="R12" s="30">
        <v>0</v>
      </c>
      <c r="S12" s="7"/>
      <c r="T12" s="30">
        <v>34</v>
      </c>
      <c r="U12" s="7"/>
      <c r="V12" s="7"/>
      <c r="W12" s="7"/>
      <c r="X12" s="30">
        <v>2</v>
      </c>
    </row>
    <row r="13" spans="1:24" ht="20.100000000000001" customHeight="1" x14ac:dyDescent="0.2">
      <c r="A13" s="33" t="s">
        <v>18</v>
      </c>
      <c r="C13" s="6">
        <v>0</v>
      </c>
      <c r="D13" s="7"/>
      <c r="E13" s="7"/>
      <c r="F13" s="7"/>
      <c r="G13" s="7">
        <v>12</v>
      </c>
      <c r="H13" s="7">
        <v>0</v>
      </c>
      <c r="I13" s="7"/>
      <c r="J13" s="7">
        <v>12</v>
      </c>
      <c r="K13" s="7"/>
      <c r="L13" s="7"/>
      <c r="M13" s="7"/>
      <c r="N13" s="6">
        <v>6</v>
      </c>
      <c r="O13" s="6">
        <v>1</v>
      </c>
      <c r="P13" s="6">
        <v>2</v>
      </c>
      <c r="Q13" s="6">
        <v>0</v>
      </c>
      <c r="R13" s="6">
        <v>3</v>
      </c>
      <c r="S13" s="7"/>
      <c r="T13" s="6">
        <v>12</v>
      </c>
      <c r="U13" s="7"/>
      <c r="V13" s="7"/>
      <c r="W13" s="7"/>
      <c r="X13" s="6">
        <v>0</v>
      </c>
    </row>
    <row r="14" spans="1:24" ht="20.100000000000001" customHeight="1" x14ac:dyDescent="0.2">
      <c r="A14" s="34" t="s">
        <v>19</v>
      </c>
      <c r="C14" s="30">
        <v>0</v>
      </c>
      <c r="D14" s="7"/>
      <c r="E14" s="7"/>
      <c r="F14" s="7"/>
      <c r="G14" s="27">
        <v>37</v>
      </c>
      <c r="H14" s="27">
        <v>0</v>
      </c>
      <c r="I14" s="7"/>
      <c r="J14" s="27">
        <v>37</v>
      </c>
      <c r="K14" s="7"/>
      <c r="L14" s="7"/>
      <c r="M14" s="7"/>
      <c r="N14" s="30">
        <v>3</v>
      </c>
      <c r="O14" s="30">
        <v>0</v>
      </c>
      <c r="P14" s="30">
        <v>33</v>
      </c>
      <c r="Q14" s="30">
        <v>0</v>
      </c>
      <c r="R14" s="30">
        <v>1</v>
      </c>
      <c r="S14" s="7"/>
      <c r="T14" s="30">
        <v>37</v>
      </c>
      <c r="U14" s="7"/>
      <c r="V14" s="7"/>
      <c r="W14" s="7"/>
      <c r="X14" s="30">
        <v>0</v>
      </c>
    </row>
    <row r="15" spans="1:24" ht="20.100000000000001" customHeight="1" x14ac:dyDescent="0.2">
      <c r="A15" s="33" t="s">
        <v>21</v>
      </c>
      <c r="C15" s="6">
        <v>0</v>
      </c>
      <c r="D15" s="7"/>
      <c r="E15" s="7"/>
      <c r="F15" s="7"/>
      <c r="G15" s="7">
        <v>14</v>
      </c>
      <c r="H15" s="7">
        <v>0</v>
      </c>
      <c r="I15" s="7"/>
      <c r="J15" s="7">
        <v>14</v>
      </c>
      <c r="K15" s="7"/>
      <c r="L15" s="7"/>
      <c r="M15" s="7"/>
      <c r="N15" s="6">
        <v>3</v>
      </c>
      <c r="O15" s="6">
        <v>1</v>
      </c>
      <c r="P15" s="6">
        <v>8</v>
      </c>
      <c r="Q15" s="6">
        <v>2</v>
      </c>
      <c r="R15" s="6">
        <v>0</v>
      </c>
      <c r="S15" s="7"/>
      <c r="T15" s="6">
        <v>14</v>
      </c>
      <c r="U15" s="7"/>
      <c r="V15" s="7"/>
      <c r="W15" s="7"/>
      <c r="X15" s="6">
        <v>0</v>
      </c>
    </row>
    <row r="16" spans="1:24" ht="20.100000000000001" customHeight="1" x14ac:dyDescent="0.2">
      <c r="A16" s="34" t="s">
        <v>34</v>
      </c>
      <c r="C16" s="30">
        <v>2</v>
      </c>
      <c r="D16" s="7"/>
      <c r="E16" s="7"/>
      <c r="F16" s="7"/>
      <c r="G16" s="27">
        <v>34</v>
      </c>
      <c r="H16" s="27">
        <v>0</v>
      </c>
      <c r="I16" s="7"/>
      <c r="J16" s="27">
        <v>34</v>
      </c>
      <c r="K16" s="7"/>
      <c r="L16" s="7"/>
      <c r="M16" s="7"/>
      <c r="N16" s="30">
        <v>1</v>
      </c>
      <c r="O16" s="30">
        <v>0</v>
      </c>
      <c r="P16" s="30">
        <v>32</v>
      </c>
      <c r="Q16" s="30">
        <v>0</v>
      </c>
      <c r="R16" s="30">
        <v>3</v>
      </c>
      <c r="S16" s="7"/>
      <c r="T16" s="30">
        <v>36</v>
      </c>
      <c r="U16" s="7"/>
      <c r="V16" s="7"/>
      <c r="W16" s="7"/>
      <c r="X16" s="30">
        <v>0</v>
      </c>
    </row>
    <row r="17" spans="1:26" ht="20.100000000000001" customHeight="1" x14ac:dyDescent="0.2">
      <c r="A17" s="33" t="s">
        <v>32</v>
      </c>
      <c r="C17" s="6">
        <v>0</v>
      </c>
      <c r="D17" s="7"/>
      <c r="E17" s="7"/>
      <c r="F17" s="7"/>
      <c r="G17" s="7">
        <v>12</v>
      </c>
      <c r="H17" s="7">
        <v>0</v>
      </c>
      <c r="I17" s="7"/>
      <c r="J17" s="7">
        <v>12</v>
      </c>
      <c r="K17" s="7"/>
      <c r="L17" s="7"/>
      <c r="M17" s="7"/>
      <c r="N17" s="6">
        <v>1</v>
      </c>
      <c r="O17" s="6">
        <v>0</v>
      </c>
      <c r="P17" s="6">
        <v>8</v>
      </c>
      <c r="Q17" s="6">
        <v>2</v>
      </c>
      <c r="R17" s="6">
        <v>1</v>
      </c>
      <c r="S17" s="7"/>
      <c r="T17" s="6">
        <v>12</v>
      </c>
      <c r="U17" s="7"/>
      <c r="V17" s="7"/>
      <c r="W17" s="7"/>
      <c r="X17" s="6">
        <v>0</v>
      </c>
    </row>
    <row r="18" spans="1:26" ht="20.100000000000001" customHeight="1" x14ac:dyDescent="0.2">
      <c r="A18" s="34" t="s">
        <v>33</v>
      </c>
      <c r="C18" s="30">
        <v>0</v>
      </c>
      <c r="D18" s="7"/>
      <c r="E18" s="7"/>
      <c r="F18" s="7"/>
      <c r="G18" s="27">
        <v>9</v>
      </c>
      <c r="H18" s="27">
        <v>2</v>
      </c>
      <c r="I18" s="7"/>
      <c r="J18" s="27">
        <v>11</v>
      </c>
      <c r="K18" s="7"/>
      <c r="L18" s="7"/>
      <c r="M18" s="7"/>
      <c r="N18" s="30">
        <v>1</v>
      </c>
      <c r="O18" s="30">
        <v>0</v>
      </c>
      <c r="P18" s="30">
        <v>5</v>
      </c>
      <c r="Q18" s="30">
        <v>0</v>
      </c>
      <c r="R18" s="30">
        <v>5</v>
      </c>
      <c r="S18" s="7"/>
      <c r="T18" s="30">
        <v>11</v>
      </c>
      <c r="U18" s="7"/>
      <c r="V18" s="7"/>
      <c r="W18" s="7"/>
      <c r="X18" s="30">
        <v>0</v>
      </c>
    </row>
    <row r="19" spans="1:26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ht="20.100000000000001" customHeight="1" x14ac:dyDescent="0.2">
      <c r="A20" s="28" t="s">
        <v>0</v>
      </c>
      <c r="B20" s="9"/>
      <c r="C20" s="29">
        <f>SUM(C9:C18)</f>
        <v>2</v>
      </c>
      <c r="D20" s="11"/>
      <c r="E20" s="11"/>
      <c r="F20" s="11"/>
      <c r="G20" s="29">
        <f>SUM(G9:G18)</f>
        <v>225</v>
      </c>
      <c r="H20" s="29">
        <f>SUM(H9:H18)</f>
        <v>6</v>
      </c>
      <c r="I20" s="7"/>
      <c r="J20" s="29">
        <f>SUM(J9:J18)</f>
        <v>231</v>
      </c>
      <c r="K20" s="11"/>
      <c r="L20" s="11"/>
      <c r="M20" s="11"/>
      <c r="N20" s="29">
        <f>SUM(N9:N18)</f>
        <v>57</v>
      </c>
      <c r="O20" s="29">
        <f>SUM(O9:O18)</f>
        <v>11</v>
      </c>
      <c r="P20" s="29">
        <f>SUM(P9:P18)</f>
        <v>140</v>
      </c>
      <c r="Q20" s="29">
        <f>SUM(Q9:Q18)</f>
        <v>5</v>
      </c>
      <c r="R20" s="29">
        <f>SUM(R9:R18)</f>
        <v>18</v>
      </c>
      <c r="S20" s="11"/>
      <c r="T20" s="29">
        <f>SUM(T9:T18)</f>
        <v>231</v>
      </c>
      <c r="U20" s="11"/>
      <c r="V20" s="11"/>
      <c r="W20" s="11"/>
      <c r="X20" s="29">
        <f>SUM(X9:X18)</f>
        <v>2</v>
      </c>
    </row>
    <row r="21" spans="1:26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6" s="9" customFormat="1" ht="15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6" s="1" customFormat="1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6" ht="13.5" customHeight="1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1"/>
      <c r="Y24" s="40"/>
      <c r="Z24" s="40"/>
    </row>
    <row r="25" spans="1:26" ht="13.5" customHeight="1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1"/>
      <c r="Y25" s="40"/>
      <c r="Z25" s="40"/>
    </row>
    <row r="26" spans="1:26" x14ac:dyDescent="0.2">
      <c r="X26" s="32"/>
      <c r="Y26" s="25"/>
      <c r="Z26" s="25"/>
    </row>
    <row r="27" spans="1:26" x14ac:dyDescent="0.2">
      <c r="X27" s="25"/>
      <c r="Y27" s="25"/>
      <c r="Z27" s="25"/>
    </row>
    <row r="28" spans="1:26" x14ac:dyDescent="0.2">
      <c r="X28" s="25"/>
      <c r="Y28" s="25"/>
      <c r="Z28" s="25"/>
    </row>
    <row r="29" spans="1:26" x14ac:dyDescent="0.2">
      <c r="X29" s="25"/>
      <c r="Y29" s="25"/>
      <c r="Z29" s="25"/>
    </row>
    <row r="30" spans="1:26" x14ac:dyDescent="0.2">
      <c r="X30" s="25"/>
      <c r="Y30" s="25"/>
      <c r="Z30" s="25"/>
    </row>
    <row r="31" spans="1:26" ht="15" customHeight="1" x14ac:dyDescent="0.2"/>
    <row r="32" spans="1:26" ht="15" customHeight="1" x14ac:dyDescent="0.2"/>
    <row r="33" spans="1:24" ht="15" customHeight="1" x14ac:dyDescent="0.2"/>
    <row r="36" spans="1:24" s="1" customFormat="1" ht="15.75" x14ac:dyDescent="0.2">
      <c r="A36" s="5"/>
      <c r="B36" s="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s="1" customFormat="1" ht="15.75" x14ac:dyDescent="0.2">
      <c r="A37" s="5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8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3" t="s">
        <v>14</v>
      </c>
      <c r="C9" s="6">
        <v>0</v>
      </c>
      <c r="D9" s="7"/>
      <c r="E9" s="7"/>
      <c r="F9" s="7"/>
      <c r="G9" s="7">
        <v>0</v>
      </c>
      <c r="H9" s="7">
        <v>0</v>
      </c>
      <c r="I9" s="7"/>
      <c r="J9" s="7">
        <v>0</v>
      </c>
      <c r="K9" s="7"/>
      <c r="L9" s="7"/>
      <c r="M9" s="7"/>
      <c r="N9" s="6">
        <v>0</v>
      </c>
      <c r="O9" s="6">
        <v>0</v>
      </c>
      <c r="P9" s="6">
        <v>0</v>
      </c>
      <c r="Q9" s="6">
        <v>0</v>
      </c>
      <c r="R9" s="6">
        <v>0</v>
      </c>
      <c r="S9" s="7"/>
      <c r="T9" s="6">
        <v>0</v>
      </c>
      <c r="U9" s="7"/>
      <c r="V9" s="7"/>
      <c r="W9" s="7"/>
      <c r="X9" s="6">
        <v>0</v>
      </c>
    </row>
    <row r="10" spans="1:24" ht="20.100000000000001" customHeight="1" x14ac:dyDescent="0.2">
      <c r="A10" s="34" t="s">
        <v>15</v>
      </c>
      <c r="C10" s="30">
        <v>0</v>
      </c>
      <c r="D10" s="7"/>
      <c r="E10" s="7"/>
      <c r="F10" s="7"/>
      <c r="G10" s="27">
        <v>4</v>
      </c>
      <c r="H10" s="27">
        <v>0</v>
      </c>
      <c r="I10" s="7"/>
      <c r="J10" s="27">
        <v>4</v>
      </c>
      <c r="K10" s="7"/>
      <c r="L10" s="7"/>
      <c r="M10" s="7"/>
      <c r="N10" s="30">
        <v>4</v>
      </c>
      <c r="O10" s="30">
        <v>0</v>
      </c>
      <c r="P10" s="30">
        <v>0</v>
      </c>
      <c r="Q10" s="30">
        <v>0</v>
      </c>
      <c r="R10" s="30">
        <v>0</v>
      </c>
      <c r="S10" s="7"/>
      <c r="T10" s="27">
        <v>4</v>
      </c>
      <c r="U10" s="7"/>
      <c r="V10" s="7"/>
      <c r="W10" s="7"/>
      <c r="X10" s="27">
        <v>0</v>
      </c>
    </row>
    <row r="11" spans="1:24" ht="20.100000000000001" customHeight="1" x14ac:dyDescent="0.2">
      <c r="A11" s="33" t="s">
        <v>16</v>
      </c>
      <c r="C11" s="6">
        <v>0</v>
      </c>
      <c r="D11" s="7"/>
      <c r="E11" s="7"/>
      <c r="F11" s="7"/>
      <c r="G11" s="7">
        <v>2</v>
      </c>
      <c r="H11" s="7">
        <v>0</v>
      </c>
      <c r="I11" s="7"/>
      <c r="J11" s="7">
        <v>2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1</v>
      </c>
      <c r="R11" s="6">
        <v>1</v>
      </c>
      <c r="S11" s="7"/>
      <c r="T11" s="6">
        <v>2</v>
      </c>
      <c r="U11" s="7"/>
      <c r="V11" s="7"/>
      <c r="W11" s="7"/>
      <c r="X11" s="6">
        <v>0</v>
      </c>
    </row>
    <row r="12" spans="1:24" ht="20.100000000000001" customHeight="1" x14ac:dyDescent="0.2">
      <c r="A12" s="34" t="s">
        <v>17</v>
      </c>
      <c r="C12" s="30">
        <v>0</v>
      </c>
      <c r="D12" s="7"/>
      <c r="E12" s="7"/>
      <c r="F12" s="7"/>
      <c r="G12" s="27">
        <v>3</v>
      </c>
      <c r="H12" s="27">
        <v>0</v>
      </c>
      <c r="I12" s="7"/>
      <c r="J12" s="27">
        <v>3</v>
      </c>
      <c r="K12" s="7"/>
      <c r="L12" s="7"/>
      <c r="M12" s="7"/>
      <c r="N12" s="30">
        <v>2</v>
      </c>
      <c r="O12" s="30">
        <v>0</v>
      </c>
      <c r="P12" s="30">
        <v>1</v>
      </c>
      <c r="Q12" s="30">
        <v>0</v>
      </c>
      <c r="R12" s="30">
        <v>0</v>
      </c>
      <c r="S12" s="7"/>
      <c r="T12" s="27">
        <v>3</v>
      </c>
      <c r="U12" s="7"/>
      <c r="V12" s="7"/>
      <c r="W12" s="7"/>
      <c r="X12" s="27">
        <v>0</v>
      </c>
    </row>
    <row r="13" spans="1:24" ht="20.100000000000001" customHeight="1" x14ac:dyDescent="0.2">
      <c r="A13" s="33" t="s">
        <v>18</v>
      </c>
      <c r="C13" s="6">
        <v>0</v>
      </c>
      <c r="D13" s="7"/>
      <c r="E13" s="7"/>
      <c r="F13" s="7"/>
      <c r="G13" s="7">
        <v>1</v>
      </c>
      <c r="H13" s="7">
        <v>0</v>
      </c>
      <c r="I13" s="7"/>
      <c r="J13" s="7">
        <v>1</v>
      </c>
      <c r="K13" s="7"/>
      <c r="L13" s="7"/>
      <c r="M13" s="7"/>
      <c r="N13" s="6">
        <v>0</v>
      </c>
      <c r="O13" s="6">
        <v>0</v>
      </c>
      <c r="P13" s="6">
        <v>1</v>
      </c>
      <c r="Q13" s="6">
        <v>0</v>
      </c>
      <c r="R13" s="6">
        <v>0</v>
      </c>
      <c r="S13" s="7"/>
      <c r="T13" s="6">
        <v>1</v>
      </c>
      <c r="U13" s="7"/>
      <c r="V13" s="7"/>
      <c r="W13" s="7"/>
      <c r="X13" s="6">
        <v>0</v>
      </c>
    </row>
    <row r="14" spans="1:24" ht="20.100000000000001" customHeight="1" x14ac:dyDescent="0.2">
      <c r="A14" s="34" t="s">
        <v>19</v>
      </c>
      <c r="C14" s="30">
        <v>0</v>
      </c>
      <c r="D14" s="7"/>
      <c r="E14" s="7"/>
      <c r="F14" s="7"/>
      <c r="G14" s="27">
        <v>1</v>
      </c>
      <c r="H14" s="27">
        <v>0</v>
      </c>
      <c r="I14" s="7"/>
      <c r="J14" s="27">
        <v>1</v>
      </c>
      <c r="K14" s="7"/>
      <c r="L14" s="7"/>
      <c r="M14" s="7"/>
      <c r="N14" s="30">
        <v>0</v>
      </c>
      <c r="O14" s="30">
        <v>0</v>
      </c>
      <c r="P14" s="30">
        <v>0</v>
      </c>
      <c r="Q14" s="30">
        <v>0</v>
      </c>
      <c r="R14" s="30">
        <v>1</v>
      </c>
      <c r="S14" s="7"/>
      <c r="T14" s="27">
        <v>1</v>
      </c>
      <c r="U14" s="7"/>
      <c r="V14" s="7"/>
      <c r="W14" s="7"/>
      <c r="X14" s="27">
        <v>0</v>
      </c>
    </row>
    <row r="15" spans="1:24" ht="20.100000000000001" customHeight="1" x14ac:dyDescent="0.2">
      <c r="A15" s="33" t="s">
        <v>21</v>
      </c>
      <c r="C15" s="6">
        <v>0</v>
      </c>
      <c r="D15" s="7"/>
      <c r="E15" s="7"/>
      <c r="F15" s="7"/>
      <c r="G15" s="7">
        <v>0</v>
      </c>
      <c r="H15" s="7">
        <v>0</v>
      </c>
      <c r="I15" s="7"/>
      <c r="J15" s="7">
        <v>0</v>
      </c>
      <c r="K15" s="7"/>
      <c r="L15" s="7"/>
      <c r="M15" s="7"/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7"/>
      <c r="T15" s="6">
        <v>0</v>
      </c>
      <c r="U15" s="7"/>
      <c r="V15" s="7"/>
      <c r="W15" s="7"/>
      <c r="X15" s="6">
        <v>0</v>
      </c>
    </row>
    <row r="16" spans="1:24" ht="20.100000000000001" customHeight="1" x14ac:dyDescent="0.2">
      <c r="A16" s="34" t="s">
        <v>34</v>
      </c>
      <c r="C16" s="30">
        <v>0</v>
      </c>
      <c r="D16" s="7"/>
      <c r="E16" s="7"/>
      <c r="F16" s="7"/>
      <c r="G16" s="27">
        <v>3</v>
      </c>
      <c r="H16" s="27">
        <v>0</v>
      </c>
      <c r="I16" s="7"/>
      <c r="J16" s="27">
        <v>3</v>
      </c>
      <c r="K16" s="7"/>
      <c r="L16" s="7"/>
      <c r="M16" s="7"/>
      <c r="N16" s="30">
        <v>2</v>
      </c>
      <c r="O16" s="30">
        <v>0</v>
      </c>
      <c r="P16" s="30">
        <v>1</v>
      </c>
      <c r="Q16" s="30">
        <v>0</v>
      </c>
      <c r="R16" s="30">
        <v>0</v>
      </c>
      <c r="S16" s="7"/>
      <c r="T16" s="27">
        <v>3</v>
      </c>
      <c r="U16" s="7"/>
      <c r="V16" s="7"/>
      <c r="W16" s="7"/>
      <c r="X16" s="27">
        <v>0</v>
      </c>
    </row>
    <row r="17" spans="1:27" ht="20.100000000000001" customHeight="1" x14ac:dyDescent="0.2">
      <c r="A17" s="33" t="s">
        <v>32</v>
      </c>
      <c r="C17" s="6">
        <v>0</v>
      </c>
      <c r="D17" s="7"/>
      <c r="E17" s="7"/>
      <c r="F17" s="7"/>
      <c r="G17" s="7">
        <v>0</v>
      </c>
      <c r="H17" s="7">
        <v>0</v>
      </c>
      <c r="I17" s="7"/>
      <c r="J17" s="7">
        <v>0</v>
      </c>
      <c r="K17" s="7"/>
      <c r="L17" s="7"/>
      <c r="M17" s="7"/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7"/>
      <c r="T17" s="6">
        <v>0</v>
      </c>
      <c r="U17" s="7"/>
      <c r="V17" s="7"/>
      <c r="W17" s="7"/>
      <c r="X17" s="6">
        <v>0</v>
      </c>
    </row>
    <row r="18" spans="1:27" ht="20.100000000000001" customHeight="1" x14ac:dyDescent="0.2">
      <c r="A18" s="34" t="s">
        <v>33</v>
      </c>
      <c r="C18" s="30">
        <v>0</v>
      </c>
      <c r="D18" s="7"/>
      <c r="E18" s="7"/>
      <c r="F18" s="7"/>
      <c r="G18" s="27">
        <v>0</v>
      </c>
      <c r="H18" s="27">
        <v>0</v>
      </c>
      <c r="I18" s="7"/>
      <c r="J18" s="27">
        <v>0</v>
      </c>
      <c r="K18" s="7"/>
      <c r="L18" s="7"/>
      <c r="M18" s="7"/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7"/>
      <c r="T18" s="27">
        <v>0</v>
      </c>
      <c r="U18" s="7"/>
      <c r="V18" s="7"/>
      <c r="W18" s="7"/>
      <c r="X18" s="27">
        <v>0</v>
      </c>
    </row>
    <row r="19" spans="1:27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7" ht="20.100000000000001" customHeight="1" x14ac:dyDescent="0.2">
      <c r="A20" s="28" t="s">
        <v>0</v>
      </c>
      <c r="B20" s="9"/>
      <c r="C20" s="29">
        <f>SUM(C9:C18)</f>
        <v>0</v>
      </c>
      <c r="D20" s="11"/>
      <c r="E20" s="11"/>
      <c r="F20" s="11"/>
      <c r="G20" s="29">
        <f>SUM(G9:G18)</f>
        <v>14</v>
      </c>
      <c r="H20" s="29">
        <f>SUM(H9:H18)</f>
        <v>0</v>
      </c>
      <c r="I20" s="7"/>
      <c r="J20" s="29">
        <f>SUM(J9:J18)</f>
        <v>14</v>
      </c>
      <c r="K20" s="11"/>
      <c r="L20" s="11"/>
      <c r="M20" s="11"/>
      <c r="N20" s="29">
        <f>SUM(N9:N18)</f>
        <v>8</v>
      </c>
      <c r="O20" s="29">
        <f>SUM(O9:O18)</f>
        <v>0</v>
      </c>
      <c r="P20" s="29">
        <f>SUM(P9:P18)</f>
        <v>3</v>
      </c>
      <c r="Q20" s="29">
        <f>SUM(Q9:Q18)</f>
        <v>1</v>
      </c>
      <c r="R20" s="29">
        <f>SUM(R9:R18)</f>
        <v>2</v>
      </c>
      <c r="S20" s="11"/>
      <c r="T20" s="29">
        <f>SUM(T9:T18)</f>
        <v>14</v>
      </c>
      <c r="U20" s="11"/>
      <c r="V20" s="11"/>
      <c r="W20" s="11"/>
      <c r="X20" s="29">
        <f>SUM(X9:X19)</f>
        <v>0</v>
      </c>
    </row>
    <row r="21" spans="1:27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7" s="9" customFormat="1" ht="15.7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s="1" customFormat="1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7" ht="12.75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7" ht="13.5" customHeight="1" x14ac:dyDescent="0.2">
      <c r="A25" s="10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7" x14ac:dyDescent="0.2">
      <c r="G26"/>
      <c r="H26"/>
    </row>
    <row r="27" spans="1:27" x14ac:dyDescent="0.2">
      <c r="G27"/>
      <c r="H27"/>
    </row>
    <row r="28" spans="1:27" x14ac:dyDescent="0.2">
      <c r="G28"/>
      <c r="H28"/>
    </row>
    <row r="29" spans="1:27" x14ac:dyDescent="0.2">
      <c r="G29"/>
      <c r="H29"/>
      <c r="Y29" s="25"/>
      <c r="Z29" s="25"/>
      <c r="AA29" s="25"/>
    </row>
    <row r="30" spans="1:27" x14ac:dyDescent="0.2">
      <c r="G30"/>
      <c r="H30"/>
      <c r="Y30" s="25"/>
      <c r="Z30" s="25"/>
      <c r="AA30" s="25"/>
    </row>
    <row r="31" spans="1:27" ht="15" customHeight="1" x14ac:dyDescent="0.2">
      <c r="G31"/>
      <c r="H31"/>
      <c r="Y31" s="25"/>
      <c r="Z31" s="25"/>
      <c r="AA31" s="25"/>
    </row>
    <row r="32" spans="1:27" ht="15" customHeight="1" x14ac:dyDescent="0.2">
      <c r="G32"/>
      <c r="H32"/>
      <c r="Y32" s="25"/>
      <c r="Z32" s="25"/>
      <c r="AA32" s="25"/>
    </row>
    <row r="33" spans="1:24" ht="15" customHeight="1" x14ac:dyDescent="0.2"/>
    <row r="37" spans="1:24" s="1" customFormat="1" ht="15.75" x14ac:dyDescent="0.2">
      <c r="A37" s="5"/>
      <c r="B37" s="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s="1" customFormat="1" ht="15.75" x14ac:dyDescent="0.2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8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855468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0.100000000000001" customHeigh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U8" s="7"/>
      <c r="V8" s="7"/>
      <c r="W8" s="7"/>
      <c r="X8" s="7"/>
    </row>
    <row r="9" spans="1:24" ht="20.100000000000001" customHeight="1" x14ac:dyDescent="0.2">
      <c r="A9" s="33" t="s">
        <v>14</v>
      </c>
      <c r="C9" s="7">
        <v>0</v>
      </c>
      <c r="D9" s="7"/>
      <c r="E9" s="7"/>
      <c r="F9" s="7"/>
      <c r="G9" s="7">
        <v>582</v>
      </c>
      <c r="H9" s="7">
        <v>0</v>
      </c>
      <c r="I9" s="7"/>
      <c r="J9" s="7">
        <v>582</v>
      </c>
      <c r="K9" s="7"/>
      <c r="L9" s="7"/>
      <c r="M9" s="7"/>
      <c r="N9" s="6">
        <v>148</v>
      </c>
      <c r="O9" s="6">
        <v>5</v>
      </c>
      <c r="P9" s="6">
        <v>92</v>
      </c>
      <c r="Q9" s="6">
        <v>2</v>
      </c>
      <c r="R9" s="6">
        <v>335</v>
      </c>
      <c r="T9" s="7">
        <v>582</v>
      </c>
      <c r="U9" s="7"/>
      <c r="V9" s="7"/>
      <c r="W9" s="7"/>
      <c r="X9" s="7">
        <v>0</v>
      </c>
    </row>
    <row r="10" spans="1:24" ht="20.100000000000001" customHeight="1" x14ac:dyDescent="0.2">
      <c r="A10" s="34" t="s">
        <v>15</v>
      </c>
      <c r="C10" s="27">
        <v>0</v>
      </c>
      <c r="D10" s="7"/>
      <c r="E10" s="7"/>
      <c r="F10" s="7"/>
      <c r="G10" s="27">
        <v>590</v>
      </c>
      <c r="H10" s="27">
        <v>45</v>
      </c>
      <c r="I10" s="7"/>
      <c r="J10" s="27">
        <v>635</v>
      </c>
      <c r="K10" s="7"/>
      <c r="L10" s="7"/>
      <c r="M10" s="7"/>
      <c r="N10" s="30">
        <v>542</v>
      </c>
      <c r="O10" s="30">
        <v>43</v>
      </c>
      <c r="P10" s="30">
        <v>38</v>
      </c>
      <c r="Q10" s="30">
        <v>1</v>
      </c>
      <c r="R10" s="30">
        <v>11</v>
      </c>
      <c r="T10" s="27">
        <v>635</v>
      </c>
      <c r="U10" s="7"/>
      <c r="V10" s="7"/>
      <c r="W10" s="7"/>
      <c r="X10" s="27">
        <v>0</v>
      </c>
    </row>
    <row r="11" spans="1:24" ht="20.100000000000001" customHeight="1" x14ac:dyDescent="0.2">
      <c r="A11" s="33" t="s">
        <v>16</v>
      </c>
      <c r="C11" s="7">
        <v>0</v>
      </c>
      <c r="D11" s="7"/>
      <c r="E11" s="7"/>
      <c r="F11" s="7"/>
      <c r="G11" s="7">
        <v>566</v>
      </c>
      <c r="H11" s="7">
        <v>40</v>
      </c>
      <c r="I11" s="7"/>
      <c r="J11" s="7">
        <v>606</v>
      </c>
      <c r="K11" s="7"/>
      <c r="L11" s="7"/>
      <c r="M11" s="7"/>
      <c r="N11" s="6">
        <v>136</v>
      </c>
      <c r="O11" s="6">
        <v>7</v>
      </c>
      <c r="P11" s="6">
        <v>83</v>
      </c>
      <c r="Q11" s="6">
        <v>3</v>
      </c>
      <c r="R11" s="6">
        <v>377</v>
      </c>
      <c r="T11" s="7">
        <v>606</v>
      </c>
      <c r="U11" s="7"/>
      <c r="V11" s="7"/>
      <c r="W11" s="7"/>
      <c r="X11" s="7">
        <v>0</v>
      </c>
    </row>
    <row r="12" spans="1:24" ht="20.100000000000001" customHeight="1" x14ac:dyDescent="0.2">
      <c r="A12" s="34" t="s">
        <v>17</v>
      </c>
      <c r="C12" s="27">
        <v>0</v>
      </c>
      <c r="D12" s="7"/>
      <c r="E12" s="7"/>
      <c r="F12" s="7"/>
      <c r="G12" s="27">
        <v>702</v>
      </c>
      <c r="H12" s="27">
        <v>0</v>
      </c>
      <c r="I12" s="7"/>
      <c r="J12" s="27">
        <v>702</v>
      </c>
      <c r="K12" s="7"/>
      <c r="L12" s="7"/>
      <c r="M12" s="7"/>
      <c r="N12" s="30">
        <v>624</v>
      </c>
      <c r="O12" s="30">
        <v>5</v>
      </c>
      <c r="P12" s="30">
        <v>69</v>
      </c>
      <c r="Q12" s="30">
        <v>0</v>
      </c>
      <c r="R12" s="30">
        <v>0</v>
      </c>
      <c r="T12" s="27">
        <v>698</v>
      </c>
      <c r="U12" s="7"/>
      <c r="V12" s="7"/>
      <c r="W12" s="7"/>
      <c r="X12" s="27">
        <v>4</v>
      </c>
    </row>
    <row r="13" spans="1:24" ht="20.100000000000001" customHeight="1" x14ac:dyDescent="0.2">
      <c r="A13" s="33" t="s">
        <v>18</v>
      </c>
      <c r="C13" s="7">
        <v>0</v>
      </c>
      <c r="D13" s="7"/>
      <c r="E13" s="7"/>
      <c r="F13" s="7"/>
      <c r="G13" s="7">
        <v>608</v>
      </c>
      <c r="H13" s="7">
        <v>52</v>
      </c>
      <c r="I13" s="7"/>
      <c r="J13" s="7">
        <v>660</v>
      </c>
      <c r="K13" s="7"/>
      <c r="L13" s="7"/>
      <c r="M13" s="7"/>
      <c r="N13" s="6">
        <v>577</v>
      </c>
      <c r="O13" s="6">
        <v>12</v>
      </c>
      <c r="P13" s="6">
        <v>46</v>
      </c>
      <c r="Q13" s="6">
        <v>1</v>
      </c>
      <c r="R13" s="6">
        <v>24</v>
      </c>
      <c r="T13" s="7">
        <v>660</v>
      </c>
      <c r="U13" s="7"/>
      <c r="V13" s="7"/>
      <c r="W13" s="7"/>
      <c r="X13" s="7">
        <v>0</v>
      </c>
    </row>
    <row r="14" spans="1:24" ht="20.100000000000001" customHeight="1" x14ac:dyDescent="0.2">
      <c r="A14" s="34" t="s">
        <v>19</v>
      </c>
      <c r="C14" s="27">
        <v>0</v>
      </c>
      <c r="D14" s="7"/>
      <c r="E14" s="7"/>
      <c r="F14" s="7"/>
      <c r="G14" s="27">
        <v>622</v>
      </c>
      <c r="H14" s="27">
        <v>1</v>
      </c>
      <c r="I14" s="7"/>
      <c r="J14" s="27">
        <v>623</v>
      </c>
      <c r="K14" s="7"/>
      <c r="L14" s="7"/>
      <c r="M14" s="7"/>
      <c r="N14" s="30">
        <v>527</v>
      </c>
      <c r="O14" s="30">
        <v>1</v>
      </c>
      <c r="P14" s="30">
        <v>87</v>
      </c>
      <c r="Q14" s="30">
        <v>0</v>
      </c>
      <c r="R14" s="30">
        <v>8</v>
      </c>
      <c r="T14" s="27">
        <v>623</v>
      </c>
      <c r="U14" s="7"/>
      <c r="V14" s="7"/>
      <c r="W14" s="7"/>
      <c r="X14" s="27">
        <v>0</v>
      </c>
    </row>
    <row r="15" spans="1:24" ht="20.100000000000001" customHeight="1" x14ac:dyDescent="0.2">
      <c r="A15" s="33" t="s">
        <v>21</v>
      </c>
      <c r="C15" s="7">
        <v>0</v>
      </c>
      <c r="D15" s="7"/>
      <c r="E15" s="7"/>
      <c r="F15" s="7"/>
      <c r="G15" s="7">
        <v>642</v>
      </c>
      <c r="H15" s="7">
        <v>0</v>
      </c>
      <c r="I15" s="7"/>
      <c r="J15" s="7">
        <v>642</v>
      </c>
      <c r="K15" s="7"/>
      <c r="L15" s="7"/>
      <c r="M15" s="7"/>
      <c r="N15" s="6">
        <v>520</v>
      </c>
      <c r="O15" s="6">
        <v>8</v>
      </c>
      <c r="P15" s="6">
        <v>98</v>
      </c>
      <c r="Q15" s="6">
        <v>6</v>
      </c>
      <c r="R15" s="6">
        <v>10</v>
      </c>
      <c r="T15" s="7">
        <v>642</v>
      </c>
      <c r="U15" s="7"/>
      <c r="V15" s="7"/>
      <c r="W15" s="7"/>
      <c r="X15" s="7">
        <v>0</v>
      </c>
    </row>
    <row r="16" spans="1:24" ht="20.100000000000001" customHeight="1" x14ac:dyDescent="0.2">
      <c r="A16" s="34" t="s">
        <v>34</v>
      </c>
      <c r="C16" s="27">
        <v>6</v>
      </c>
      <c r="D16" s="7"/>
      <c r="E16" s="7"/>
      <c r="F16" s="7"/>
      <c r="G16" s="27">
        <v>1319</v>
      </c>
      <c r="H16" s="27">
        <v>0</v>
      </c>
      <c r="I16" s="7"/>
      <c r="J16" s="27">
        <v>1319</v>
      </c>
      <c r="K16" s="7"/>
      <c r="L16" s="7"/>
      <c r="M16" s="7"/>
      <c r="N16" s="30">
        <v>963</v>
      </c>
      <c r="O16" s="30">
        <v>49</v>
      </c>
      <c r="P16" s="30">
        <v>283</v>
      </c>
      <c r="Q16" s="30">
        <v>0</v>
      </c>
      <c r="R16" s="30">
        <v>17</v>
      </c>
      <c r="T16" s="27">
        <v>1312</v>
      </c>
      <c r="U16" s="7"/>
      <c r="V16" s="7"/>
      <c r="W16" s="7"/>
      <c r="X16" s="27">
        <v>0</v>
      </c>
    </row>
    <row r="17" spans="1:28" ht="20.100000000000001" customHeight="1" x14ac:dyDescent="0.2">
      <c r="A17" s="33" t="s">
        <v>32</v>
      </c>
      <c r="C17" s="7">
        <v>0</v>
      </c>
      <c r="D17" s="7"/>
      <c r="E17" s="7"/>
      <c r="F17" s="7"/>
      <c r="G17" s="7">
        <v>575</v>
      </c>
      <c r="H17" s="7">
        <v>1</v>
      </c>
      <c r="I17" s="7"/>
      <c r="J17" s="7">
        <v>576</v>
      </c>
      <c r="K17" s="7"/>
      <c r="L17" s="7"/>
      <c r="M17" s="7"/>
      <c r="N17" s="6">
        <v>147</v>
      </c>
      <c r="O17" s="6">
        <v>4</v>
      </c>
      <c r="P17" s="6">
        <v>86</v>
      </c>
      <c r="Q17" s="6">
        <v>10</v>
      </c>
      <c r="R17" s="6">
        <v>329</v>
      </c>
      <c r="T17" s="7">
        <v>576</v>
      </c>
      <c r="U17" s="7"/>
      <c r="V17" s="7"/>
      <c r="W17" s="7"/>
      <c r="X17" s="7">
        <v>0</v>
      </c>
    </row>
    <row r="18" spans="1:28" ht="20.100000000000001" customHeight="1" x14ac:dyDescent="0.2">
      <c r="A18" s="34" t="s">
        <v>33</v>
      </c>
      <c r="C18" s="27">
        <v>0</v>
      </c>
      <c r="D18" s="7"/>
      <c r="E18" s="7"/>
      <c r="F18" s="7"/>
      <c r="G18" s="27">
        <v>539</v>
      </c>
      <c r="H18" s="27">
        <v>53</v>
      </c>
      <c r="I18" s="7"/>
      <c r="J18" s="27">
        <v>592</v>
      </c>
      <c r="K18" s="7"/>
      <c r="L18" s="7"/>
      <c r="M18" s="7"/>
      <c r="N18" s="30">
        <v>189</v>
      </c>
      <c r="O18" s="30">
        <v>10</v>
      </c>
      <c r="P18" s="30">
        <v>54</v>
      </c>
      <c r="Q18" s="30">
        <v>0</v>
      </c>
      <c r="R18" s="30">
        <v>339</v>
      </c>
      <c r="T18" s="27">
        <v>592</v>
      </c>
      <c r="U18" s="7"/>
      <c r="V18" s="7"/>
      <c r="W18" s="7"/>
      <c r="X18" s="27">
        <v>0</v>
      </c>
    </row>
    <row r="19" spans="1:28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8" ht="20.100000000000001" customHeight="1" x14ac:dyDescent="0.2">
      <c r="A20" s="28" t="s">
        <v>0</v>
      </c>
      <c r="B20" s="9"/>
      <c r="C20" s="29">
        <f>SUM(C9:C18)</f>
        <v>6</v>
      </c>
      <c r="D20" s="11"/>
      <c r="E20" s="11"/>
      <c r="F20" s="11"/>
      <c r="G20" s="29">
        <f>SUM(G9:G18)</f>
        <v>6745</v>
      </c>
      <c r="H20" s="29">
        <f>SUM(H9:H18)</f>
        <v>192</v>
      </c>
      <c r="I20" s="7"/>
      <c r="J20" s="29">
        <f>SUM(J9:J18)</f>
        <v>6937</v>
      </c>
      <c r="K20" s="11"/>
      <c r="L20" s="11"/>
      <c r="M20" s="11"/>
      <c r="N20" s="29">
        <f>SUM(N9:N18)</f>
        <v>4373</v>
      </c>
      <c r="O20" s="29">
        <f>SUM(O9:O18)</f>
        <v>144</v>
      </c>
      <c r="P20" s="29">
        <f>SUM(P9:P18)</f>
        <v>936</v>
      </c>
      <c r="Q20" s="29">
        <f>SUM(Q9:Q18)</f>
        <v>23</v>
      </c>
      <c r="R20" s="29">
        <f>SUM(R9:R18)</f>
        <v>1450</v>
      </c>
      <c r="S20" s="8"/>
      <c r="T20" s="29">
        <f>SUM(T9:T18)</f>
        <v>6926</v>
      </c>
      <c r="U20" s="11"/>
      <c r="V20" s="11"/>
      <c r="W20" s="11"/>
      <c r="X20" s="29">
        <f>SUM(X9:X18)</f>
        <v>4</v>
      </c>
    </row>
    <row r="21" spans="1:28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8" s="9" customFormat="1" ht="22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8" s="1" customFormat="1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8" ht="22.5" customHeight="1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40"/>
      <c r="Z24" s="40"/>
      <c r="AA24" s="40"/>
      <c r="AB24" s="40"/>
    </row>
    <row r="25" spans="1:28" ht="22.5" customHeight="1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40"/>
      <c r="Z25" s="40"/>
      <c r="AA25" s="40"/>
      <c r="AB25" s="40"/>
    </row>
    <row r="26" spans="1:28" ht="13.5" customHeight="1" x14ac:dyDescent="0.2">
      <c r="Y26" s="25"/>
      <c r="Z26" s="25"/>
      <c r="AA26" s="25"/>
      <c r="AB26" s="25"/>
    </row>
    <row r="27" spans="1:28" x14ac:dyDescent="0.2">
      <c r="G27"/>
      <c r="H27"/>
      <c r="Y27" s="25"/>
      <c r="Z27" s="25"/>
      <c r="AA27" s="25"/>
      <c r="AB27" s="25"/>
    </row>
    <row r="28" spans="1:28" s="4" customFormat="1" ht="14.25" x14ac:dyDescent="0.2">
      <c r="C28" s="3"/>
      <c r="D28" s="3"/>
      <c r="E28" s="3"/>
      <c r="F28" s="3"/>
      <c r="G28" s="36"/>
      <c r="H28" s="3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7"/>
      <c r="Z28" s="37"/>
      <c r="AA28" s="37"/>
      <c r="AB28" s="37"/>
    </row>
    <row r="29" spans="1:28" s="4" customFormat="1" ht="14.25" x14ac:dyDescent="0.2">
      <c r="C29" s="3"/>
      <c r="D29" s="3"/>
      <c r="E29" s="3"/>
      <c r="F29" s="3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7"/>
      <c r="Z29" s="37"/>
      <c r="AA29" s="37"/>
      <c r="AB29" s="37"/>
    </row>
    <row r="30" spans="1:28" s="4" customFormat="1" ht="14.25" x14ac:dyDescent="0.2">
      <c r="C30" s="3"/>
      <c r="D30" s="3"/>
      <c r="E30" s="3"/>
      <c r="F30" s="3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7"/>
      <c r="Z30" s="37"/>
      <c r="AA30" s="37"/>
      <c r="AB30" s="37"/>
    </row>
    <row r="31" spans="1:28" s="4" customFormat="1" ht="14.25" x14ac:dyDescent="0.2">
      <c r="C31" s="3"/>
      <c r="D31" s="3"/>
      <c r="E31" s="3"/>
      <c r="F31" s="3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7"/>
      <c r="Z31" s="37"/>
      <c r="AA31" s="37"/>
      <c r="AB31" s="37"/>
    </row>
    <row r="32" spans="1:28" s="4" customFormat="1" ht="15" customHeight="1" x14ac:dyDescent="0.2">
      <c r="C32" s="3"/>
      <c r="D32" s="3"/>
      <c r="E32" s="3"/>
      <c r="F32" s="3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7"/>
      <c r="Z32" s="37"/>
      <c r="AA32" s="37"/>
      <c r="AB32" s="37"/>
    </row>
    <row r="33" spans="3:28" s="4" customFormat="1" ht="15" customHeight="1" x14ac:dyDescent="0.2">
      <c r="C33" s="3"/>
      <c r="D33" s="3"/>
      <c r="E33" s="3"/>
      <c r="F33" s="3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7"/>
      <c r="Z33" s="37"/>
      <c r="AA33" s="37"/>
      <c r="AB33" s="37"/>
    </row>
    <row r="34" spans="3:28" s="4" customFormat="1" ht="1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3:28" s="4" customFormat="1" ht="14.25" x14ac:dyDescent="0.2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3:28" s="4" customFormat="1" ht="14.25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3:28" s="5" customFormat="1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3:28" s="5" customForma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1406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3" t="s">
        <v>14</v>
      </c>
      <c r="C9" s="7">
        <v>0</v>
      </c>
      <c r="D9" s="7"/>
      <c r="E9" s="7"/>
      <c r="F9" s="7"/>
      <c r="G9" s="7">
        <v>2061</v>
      </c>
      <c r="H9" s="7">
        <v>0</v>
      </c>
      <c r="I9" s="7"/>
      <c r="J9" s="7">
        <v>2061</v>
      </c>
      <c r="K9" s="7"/>
      <c r="L9" s="7"/>
      <c r="M9" s="7"/>
      <c r="N9" s="6">
        <v>1555</v>
      </c>
      <c r="O9" s="6">
        <v>100</v>
      </c>
      <c r="P9" s="6">
        <v>381</v>
      </c>
      <c r="Q9" s="6">
        <v>12</v>
      </c>
      <c r="R9" s="6">
        <v>13</v>
      </c>
      <c r="S9" s="7"/>
      <c r="T9" s="6">
        <v>2061</v>
      </c>
      <c r="U9" s="7"/>
      <c r="V9" s="7"/>
      <c r="W9" s="7"/>
      <c r="X9" s="6">
        <v>0</v>
      </c>
    </row>
    <row r="10" spans="1:24" ht="20.100000000000001" customHeight="1" x14ac:dyDescent="0.2">
      <c r="A10" s="34" t="s">
        <v>15</v>
      </c>
      <c r="C10" s="27">
        <v>0</v>
      </c>
      <c r="D10" s="7"/>
      <c r="E10" s="7"/>
      <c r="F10" s="7"/>
      <c r="G10" s="27">
        <v>794</v>
      </c>
      <c r="H10" s="27">
        <v>79</v>
      </c>
      <c r="I10" s="7"/>
      <c r="J10" s="27">
        <v>873</v>
      </c>
      <c r="K10" s="7"/>
      <c r="L10" s="7"/>
      <c r="M10" s="7"/>
      <c r="N10" s="30">
        <v>408</v>
      </c>
      <c r="O10" s="30">
        <v>264</v>
      </c>
      <c r="P10" s="30">
        <v>182</v>
      </c>
      <c r="Q10" s="30">
        <v>0</v>
      </c>
      <c r="R10" s="30">
        <v>19</v>
      </c>
      <c r="S10" s="7"/>
      <c r="T10" s="30">
        <v>873</v>
      </c>
      <c r="U10" s="7"/>
      <c r="V10" s="7"/>
      <c r="W10" s="7"/>
      <c r="X10" s="30">
        <v>0</v>
      </c>
    </row>
    <row r="11" spans="1:24" ht="20.100000000000001" customHeight="1" x14ac:dyDescent="0.2">
      <c r="A11" s="33" t="s">
        <v>16</v>
      </c>
      <c r="C11" s="7">
        <v>0</v>
      </c>
      <c r="D11" s="7"/>
      <c r="E11" s="7"/>
      <c r="F11" s="7"/>
      <c r="G11" s="7">
        <v>2048</v>
      </c>
      <c r="H11" s="7">
        <v>0</v>
      </c>
      <c r="I11" s="7"/>
      <c r="J11" s="7">
        <v>2048</v>
      </c>
      <c r="K11" s="7"/>
      <c r="L11" s="7"/>
      <c r="M11" s="7"/>
      <c r="N11" s="6">
        <v>1464</v>
      </c>
      <c r="O11" s="6">
        <v>103</v>
      </c>
      <c r="P11" s="6">
        <v>371</v>
      </c>
      <c r="Q11" s="6">
        <v>11</v>
      </c>
      <c r="R11" s="6">
        <v>99</v>
      </c>
      <c r="S11" s="7"/>
      <c r="T11" s="6">
        <v>2048</v>
      </c>
      <c r="U11" s="7"/>
      <c r="V11" s="7"/>
      <c r="W11" s="7"/>
      <c r="X11" s="6">
        <v>0</v>
      </c>
    </row>
    <row r="12" spans="1:24" ht="20.100000000000001" customHeight="1" x14ac:dyDescent="0.2">
      <c r="A12" s="34" t="s">
        <v>17</v>
      </c>
      <c r="C12" s="27">
        <v>0</v>
      </c>
      <c r="D12" s="7"/>
      <c r="E12" s="7"/>
      <c r="F12" s="7"/>
      <c r="G12" s="27">
        <v>1222</v>
      </c>
      <c r="H12" s="27">
        <v>0</v>
      </c>
      <c r="I12" s="7"/>
      <c r="J12" s="27">
        <v>1222</v>
      </c>
      <c r="K12" s="7"/>
      <c r="L12" s="7"/>
      <c r="M12" s="7"/>
      <c r="N12" s="30">
        <v>962</v>
      </c>
      <c r="O12" s="30">
        <v>75</v>
      </c>
      <c r="P12" s="30">
        <v>174</v>
      </c>
      <c r="Q12" s="30">
        <v>0</v>
      </c>
      <c r="R12" s="30">
        <v>1</v>
      </c>
      <c r="S12" s="7"/>
      <c r="T12" s="30">
        <v>1212</v>
      </c>
      <c r="U12" s="7"/>
      <c r="V12" s="7"/>
      <c r="W12" s="7"/>
      <c r="X12" s="30">
        <v>10</v>
      </c>
    </row>
    <row r="13" spans="1:24" ht="20.100000000000001" customHeight="1" x14ac:dyDescent="0.2">
      <c r="A13" s="33" t="s">
        <v>18</v>
      </c>
      <c r="C13" s="7">
        <v>0</v>
      </c>
      <c r="D13" s="7"/>
      <c r="E13" s="7"/>
      <c r="F13" s="7"/>
      <c r="G13" s="7">
        <v>2294</v>
      </c>
      <c r="H13" s="7">
        <v>1</v>
      </c>
      <c r="I13" s="7"/>
      <c r="J13" s="7">
        <v>2295</v>
      </c>
      <c r="K13" s="7"/>
      <c r="L13" s="7"/>
      <c r="M13" s="7"/>
      <c r="N13" s="6">
        <v>2045</v>
      </c>
      <c r="O13" s="6">
        <v>85</v>
      </c>
      <c r="P13" s="6">
        <v>126</v>
      </c>
      <c r="Q13" s="6">
        <v>5</v>
      </c>
      <c r="R13" s="6">
        <v>34</v>
      </c>
      <c r="S13" s="7"/>
      <c r="T13" s="6">
        <v>2295</v>
      </c>
      <c r="U13" s="7"/>
      <c r="V13" s="7"/>
      <c r="W13" s="7"/>
      <c r="X13" s="6">
        <v>0</v>
      </c>
    </row>
    <row r="14" spans="1:24" ht="20.100000000000001" customHeight="1" x14ac:dyDescent="0.2">
      <c r="A14" s="34" t="s">
        <v>19</v>
      </c>
      <c r="C14" s="27">
        <v>0</v>
      </c>
      <c r="D14" s="7"/>
      <c r="E14" s="7"/>
      <c r="F14" s="7"/>
      <c r="G14" s="27">
        <v>848</v>
      </c>
      <c r="H14" s="27">
        <v>1</v>
      </c>
      <c r="I14" s="7"/>
      <c r="J14" s="27">
        <v>849</v>
      </c>
      <c r="K14" s="7"/>
      <c r="L14" s="7"/>
      <c r="M14" s="7"/>
      <c r="N14" s="30">
        <v>639</v>
      </c>
      <c r="O14" s="30">
        <v>25</v>
      </c>
      <c r="P14" s="30">
        <v>175</v>
      </c>
      <c r="Q14" s="30">
        <v>0</v>
      </c>
      <c r="R14" s="30">
        <v>10</v>
      </c>
      <c r="S14" s="7"/>
      <c r="T14" s="30">
        <v>849</v>
      </c>
      <c r="U14" s="7"/>
      <c r="V14" s="7"/>
      <c r="W14" s="7"/>
      <c r="X14" s="30">
        <v>0</v>
      </c>
    </row>
    <row r="15" spans="1:24" ht="20.100000000000001" customHeight="1" x14ac:dyDescent="0.2">
      <c r="A15" s="33" t="s">
        <v>21</v>
      </c>
      <c r="C15" s="7">
        <v>0</v>
      </c>
      <c r="D15" s="7"/>
      <c r="E15" s="7"/>
      <c r="F15" s="7"/>
      <c r="G15" s="7">
        <v>2330</v>
      </c>
      <c r="H15" s="7">
        <v>0</v>
      </c>
      <c r="I15" s="7"/>
      <c r="J15" s="7">
        <v>2330</v>
      </c>
      <c r="K15" s="7"/>
      <c r="L15" s="7"/>
      <c r="M15" s="7"/>
      <c r="N15" s="6">
        <v>1703</v>
      </c>
      <c r="O15" s="6">
        <v>250</v>
      </c>
      <c r="P15" s="6">
        <v>353</v>
      </c>
      <c r="Q15" s="6">
        <v>12</v>
      </c>
      <c r="R15" s="6">
        <v>12</v>
      </c>
      <c r="S15" s="7"/>
      <c r="T15" s="6">
        <v>2330</v>
      </c>
      <c r="U15" s="7"/>
      <c r="V15" s="7"/>
      <c r="W15" s="7"/>
      <c r="X15" s="6">
        <v>0</v>
      </c>
    </row>
    <row r="16" spans="1:24" ht="20.100000000000001" customHeight="1" x14ac:dyDescent="0.2">
      <c r="A16" s="34" t="s">
        <v>34</v>
      </c>
      <c r="C16" s="27">
        <v>0</v>
      </c>
      <c r="D16" s="7"/>
      <c r="E16" s="7"/>
      <c r="F16" s="7"/>
      <c r="G16" s="27">
        <v>46</v>
      </c>
      <c r="H16" s="27">
        <v>0</v>
      </c>
      <c r="I16" s="7"/>
      <c r="J16" s="27">
        <v>46</v>
      </c>
      <c r="K16" s="7"/>
      <c r="L16" s="7"/>
      <c r="M16" s="7"/>
      <c r="N16" s="30">
        <v>19</v>
      </c>
      <c r="O16" s="30">
        <v>1</v>
      </c>
      <c r="P16" s="30">
        <v>24</v>
      </c>
      <c r="Q16" s="30">
        <v>0</v>
      </c>
      <c r="R16" s="30">
        <v>2</v>
      </c>
      <c r="S16" s="7"/>
      <c r="T16" s="30">
        <v>46</v>
      </c>
      <c r="U16" s="7"/>
      <c r="V16" s="7"/>
      <c r="W16" s="7"/>
      <c r="X16" s="30">
        <v>0</v>
      </c>
    </row>
    <row r="17" spans="1:24" ht="20.100000000000001" customHeight="1" x14ac:dyDescent="0.2">
      <c r="A17" s="33" t="s">
        <v>32</v>
      </c>
      <c r="C17" s="7">
        <v>0</v>
      </c>
      <c r="D17" s="7"/>
      <c r="E17" s="7"/>
      <c r="F17" s="7"/>
      <c r="G17" s="7">
        <v>1963</v>
      </c>
      <c r="H17" s="7">
        <v>0</v>
      </c>
      <c r="I17" s="7"/>
      <c r="J17" s="7">
        <v>1963</v>
      </c>
      <c r="K17" s="7"/>
      <c r="L17" s="7"/>
      <c r="M17" s="7"/>
      <c r="N17" s="6">
        <v>1625</v>
      </c>
      <c r="O17" s="6">
        <v>106</v>
      </c>
      <c r="P17" s="6">
        <v>207</v>
      </c>
      <c r="Q17" s="6">
        <v>14</v>
      </c>
      <c r="R17" s="6">
        <v>11</v>
      </c>
      <c r="S17" s="7"/>
      <c r="T17" s="6">
        <v>1963</v>
      </c>
      <c r="U17" s="7"/>
      <c r="V17" s="7"/>
      <c r="W17" s="7"/>
      <c r="X17" s="6">
        <v>0</v>
      </c>
    </row>
    <row r="18" spans="1:24" ht="20.100000000000001" customHeight="1" x14ac:dyDescent="0.2">
      <c r="A18" s="34" t="s">
        <v>33</v>
      </c>
      <c r="C18" s="27">
        <v>0</v>
      </c>
      <c r="D18" s="7"/>
      <c r="E18" s="7"/>
      <c r="F18" s="7"/>
      <c r="G18" s="27">
        <v>1817</v>
      </c>
      <c r="H18" s="27">
        <v>167</v>
      </c>
      <c r="I18" s="7"/>
      <c r="J18" s="27">
        <v>1984</v>
      </c>
      <c r="K18" s="7"/>
      <c r="L18" s="7"/>
      <c r="M18" s="7"/>
      <c r="N18" s="30">
        <v>1675</v>
      </c>
      <c r="O18" s="30">
        <v>97</v>
      </c>
      <c r="P18" s="30">
        <v>171</v>
      </c>
      <c r="Q18" s="30">
        <v>0</v>
      </c>
      <c r="R18" s="30">
        <v>41</v>
      </c>
      <c r="S18" s="7"/>
      <c r="T18" s="30">
        <v>1984</v>
      </c>
      <c r="U18" s="7"/>
      <c r="V18" s="7"/>
      <c r="W18" s="7"/>
      <c r="X18" s="30">
        <v>0</v>
      </c>
    </row>
    <row r="19" spans="1:24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0.100000000000001" customHeight="1" x14ac:dyDescent="0.2">
      <c r="A20" s="28" t="s">
        <v>0</v>
      </c>
      <c r="B20" s="9"/>
      <c r="C20" s="29">
        <f>SUM(C9:C18)</f>
        <v>0</v>
      </c>
      <c r="D20" s="11"/>
      <c r="E20" s="11"/>
      <c r="F20" s="11"/>
      <c r="G20" s="29">
        <f>SUM(G9:G18)</f>
        <v>15423</v>
      </c>
      <c r="H20" s="29">
        <f>SUM(H9:H18)</f>
        <v>248</v>
      </c>
      <c r="I20" s="7"/>
      <c r="J20" s="29">
        <f>SUM(J9:J18)</f>
        <v>15671</v>
      </c>
      <c r="K20" s="11"/>
      <c r="L20" s="11"/>
      <c r="M20" s="11"/>
      <c r="N20" s="29">
        <f>SUM(N9:N18)</f>
        <v>12095</v>
      </c>
      <c r="O20" s="29">
        <f>SUM(O9:O18)</f>
        <v>1106</v>
      </c>
      <c r="P20" s="29">
        <f>SUM(P9:P18)</f>
        <v>2164</v>
      </c>
      <c r="Q20" s="29">
        <f>SUM(Q9:Q18)</f>
        <v>54</v>
      </c>
      <c r="R20" s="29">
        <f>SUM(R9:R18)</f>
        <v>242</v>
      </c>
      <c r="S20" s="11"/>
      <c r="T20" s="29">
        <f>SUM(T9:T18)</f>
        <v>15661</v>
      </c>
      <c r="U20" s="11"/>
      <c r="V20" s="11"/>
      <c r="W20" s="11"/>
      <c r="X20" s="29">
        <f>SUM(X9:X18)</f>
        <v>10</v>
      </c>
    </row>
    <row r="21" spans="1:24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21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" customFormat="1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2.75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4.25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37" spans="1:24" s="1" customFormat="1" ht="15.75" x14ac:dyDescent="0.2">
      <c r="A37" s="5"/>
      <c r="B37" s="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s="1" customFormat="1" ht="15.75" x14ac:dyDescent="0.2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9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22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3" t="s">
        <v>14</v>
      </c>
      <c r="C9" s="7">
        <v>0</v>
      </c>
      <c r="D9" s="7"/>
      <c r="E9" s="7"/>
      <c r="F9" s="7"/>
      <c r="G9" s="7">
        <v>0</v>
      </c>
      <c r="H9" s="7">
        <v>0</v>
      </c>
      <c r="I9" s="7"/>
      <c r="J9" s="7">
        <v>0</v>
      </c>
      <c r="K9" s="7"/>
      <c r="L9" s="7"/>
      <c r="M9" s="7"/>
      <c r="N9" s="6">
        <v>0</v>
      </c>
      <c r="O9" s="6">
        <v>0</v>
      </c>
      <c r="P9" s="6">
        <v>0</v>
      </c>
      <c r="Q9" s="6">
        <v>0</v>
      </c>
      <c r="R9" s="6">
        <v>0</v>
      </c>
      <c r="S9" s="7"/>
      <c r="T9" s="6">
        <v>0</v>
      </c>
      <c r="U9" s="7"/>
      <c r="V9" s="7"/>
      <c r="W9" s="7"/>
      <c r="X9" s="7">
        <v>0</v>
      </c>
    </row>
    <row r="10" spans="1:24" ht="20.100000000000001" customHeight="1" x14ac:dyDescent="0.2">
      <c r="A10" s="34" t="s">
        <v>15</v>
      </c>
      <c r="C10" s="27">
        <v>0</v>
      </c>
      <c r="D10" s="7"/>
      <c r="E10" s="7"/>
      <c r="F10" s="7"/>
      <c r="G10" s="27">
        <v>6</v>
      </c>
      <c r="H10" s="27">
        <v>2</v>
      </c>
      <c r="I10" s="7"/>
      <c r="J10" s="27">
        <v>8</v>
      </c>
      <c r="K10" s="7"/>
      <c r="L10" s="7"/>
      <c r="M10" s="7"/>
      <c r="N10" s="30">
        <v>5</v>
      </c>
      <c r="O10" s="30">
        <v>1</v>
      </c>
      <c r="P10" s="30">
        <v>2</v>
      </c>
      <c r="Q10" s="30">
        <v>0</v>
      </c>
      <c r="R10" s="30">
        <v>0</v>
      </c>
      <c r="S10" s="7"/>
      <c r="T10" s="30">
        <v>8</v>
      </c>
      <c r="U10" s="7"/>
      <c r="V10" s="7"/>
      <c r="W10" s="7"/>
      <c r="X10" s="27">
        <v>0</v>
      </c>
    </row>
    <row r="11" spans="1:24" ht="20.100000000000001" customHeight="1" x14ac:dyDescent="0.2">
      <c r="A11" s="33" t="s">
        <v>16</v>
      </c>
      <c r="C11" s="7">
        <v>0</v>
      </c>
      <c r="D11" s="7"/>
      <c r="E11" s="7"/>
      <c r="F11" s="7"/>
      <c r="G11" s="7">
        <v>1</v>
      </c>
      <c r="H11" s="7">
        <v>0</v>
      </c>
      <c r="I11" s="7"/>
      <c r="J11" s="7">
        <v>1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0</v>
      </c>
      <c r="R11" s="6">
        <v>1</v>
      </c>
      <c r="S11" s="7"/>
      <c r="T11" s="6">
        <v>1</v>
      </c>
      <c r="U11" s="7"/>
      <c r="V11" s="7"/>
      <c r="W11" s="7"/>
      <c r="X11" s="7">
        <v>0</v>
      </c>
    </row>
    <row r="12" spans="1:24" ht="20.100000000000001" customHeight="1" x14ac:dyDescent="0.2">
      <c r="A12" s="34" t="s">
        <v>17</v>
      </c>
      <c r="C12" s="27">
        <v>0</v>
      </c>
      <c r="D12" s="7"/>
      <c r="E12" s="7"/>
      <c r="F12" s="7"/>
      <c r="G12" s="27">
        <v>12</v>
      </c>
      <c r="H12" s="27">
        <v>0</v>
      </c>
      <c r="I12" s="7"/>
      <c r="J12" s="27">
        <v>12</v>
      </c>
      <c r="K12" s="7"/>
      <c r="L12" s="7"/>
      <c r="M12" s="7"/>
      <c r="N12" s="30">
        <v>3</v>
      </c>
      <c r="O12" s="30">
        <v>0</v>
      </c>
      <c r="P12" s="30">
        <v>9</v>
      </c>
      <c r="Q12" s="30">
        <v>0</v>
      </c>
      <c r="R12" s="30">
        <v>0</v>
      </c>
      <c r="S12" s="7"/>
      <c r="T12" s="30">
        <v>12</v>
      </c>
      <c r="U12" s="7"/>
      <c r="V12" s="7"/>
      <c r="W12" s="7"/>
      <c r="X12" s="27">
        <v>0</v>
      </c>
    </row>
    <row r="13" spans="1:24" ht="20.100000000000001" customHeight="1" x14ac:dyDescent="0.2">
      <c r="A13" s="33" t="s">
        <v>18</v>
      </c>
      <c r="C13" s="7">
        <v>0</v>
      </c>
      <c r="D13" s="7"/>
      <c r="E13" s="7"/>
      <c r="F13" s="7"/>
      <c r="G13" s="7">
        <v>0</v>
      </c>
      <c r="H13" s="7">
        <v>0</v>
      </c>
      <c r="I13" s="7"/>
      <c r="J13" s="7">
        <v>0</v>
      </c>
      <c r="K13" s="7"/>
      <c r="L13" s="7"/>
      <c r="M13" s="7"/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7"/>
      <c r="T13" s="6">
        <v>0</v>
      </c>
      <c r="U13" s="7"/>
      <c r="V13" s="7"/>
      <c r="W13" s="7"/>
      <c r="X13" s="7">
        <v>0</v>
      </c>
    </row>
    <row r="14" spans="1:24" ht="20.100000000000001" customHeight="1" x14ac:dyDescent="0.2">
      <c r="A14" s="34" t="s">
        <v>19</v>
      </c>
      <c r="C14" s="27">
        <v>0</v>
      </c>
      <c r="D14" s="7"/>
      <c r="E14" s="7"/>
      <c r="F14" s="7"/>
      <c r="G14" s="27">
        <v>0</v>
      </c>
      <c r="H14" s="27">
        <v>0</v>
      </c>
      <c r="I14" s="7"/>
      <c r="J14" s="27">
        <v>0</v>
      </c>
      <c r="K14" s="7"/>
      <c r="L14" s="7"/>
      <c r="M14" s="7"/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7"/>
      <c r="T14" s="30">
        <v>0</v>
      </c>
      <c r="U14" s="7"/>
      <c r="V14" s="7"/>
      <c r="W14" s="7"/>
      <c r="X14" s="27">
        <v>0</v>
      </c>
    </row>
    <row r="15" spans="1:24" ht="20.100000000000001" customHeight="1" x14ac:dyDescent="0.2">
      <c r="A15" s="33" t="s">
        <v>21</v>
      </c>
      <c r="C15" s="7">
        <v>0</v>
      </c>
      <c r="D15" s="7"/>
      <c r="E15" s="7"/>
      <c r="F15" s="7"/>
      <c r="G15" s="7">
        <v>0</v>
      </c>
      <c r="H15" s="7">
        <v>0</v>
      </c>
      <c r="I15" s="7"/>
      <c r="J15" s="7">
        <v>0</v>
      </c>
      <c r="K15" s="7"/>
      <c r="L15" s="7"/>
      <c r="M15" s="7"/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7"/>
      <c r="T15" s="6">
        <v>0</v>
      </c>
      <c r="U15" s="7"/>
      <c r="V15" s="7"/>
      <c r="W15" s="7"/>
      <c r="X15" s="7">
        <v>0</v>
      </c>
    </row>
    <row r="16" spans="1:24" ht="20.100000000000001" customHeight="1" x14ac:dyDescent="0.2">
      <c r="A16" s="34" t="s">
        <v>34</v>
      </c>
      <c r="C16" s="27">
        <v>0</v>
      </c>
      <c r="D16" s="7"/>
      <c r="E16" s="7"/>
      <c r="F16" s="7"/>
      <c r="G16" s="27">
        <v>4</v>
      </c>
      <c r="H16" s="27">
        <v>0</v>
      </c>
      <c r="I16" s="7"/>
      <c r="J16" s="27">
        <v>4</v>
      </c>
      <c r="K16" s="7"/>
      <c r="L16" s="7"/>
      <c r="M16" s="7"/>
      <c r="N16" s="30">
        <v>0</v>
      </c>
      <c r="O16" s="30">
        <v>0</v>
      </c>
      <c r="P16" s="30">
        <v>4</v>
      </c>
      <c r="Q16" s="30">
        <v>0</v>
      </c>
      <c r="R16" s="30">
        <v>0</v>
      </c>
      <c r="S16" s="7"/>
      <c r="T16" s="30">
        <v>4</v>
      </c>
      <c r="U16" s="7"/>
      <c r="V16" s="7"/>
      <c r="W16" s="7"/>
      <c r="X16" s="27">
        <v>0</v>
      </c>
    </row>
    <row r="17" spans="1:24" ht="20.100000000000001" customHeight="1" x14ac:dyDescent="0.2">
      <c r="A17" s="33" t="s">
        <v>32</v>
      </c>
      <c r="C17" s="7">
        <v>0</v>
      </c>
      <c r="D17" s="7"/>
      <c r="E17" s="7"/>
      <c r="F17" s="7"/>
      <c r="G17" s="7">
        <v>0</v>
      </c>
      <c r="H17" s="7">
        <v>0</v>
      </c>
      <c r="I17" s="7"/>
      <c r="J17" s="7">
        <v>0</v>
      </c>
      <c r="K17" s="7"/>
      <c r="L17" s="7"/>
      <c r="M17" s="7"/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7"/>
      <c r="T17" s="6">
        <v>0</v>
      </c>
      <c r="U17" s="7"/>
      <c r="V17" s="7"/>
      <c r="W17" s="7"/>
      <c r="X17" s="7">
        <v>0</v>
      </c>
    </row>
    <row r="18" spans="1:24" ht="20.100000000000001" customHeight="1" x14ac:dyDescent="0.2">
      <c r="A18" s="34" t="s">
        <v>33</v>
      </c>
      <c r="C18" s="27">
        <v>0</v>
      </c>
      <c r="D18" s="7"/>
      <c r="E18" s="7"/>
      <c r="F18" s="7"/>
      <c r="G18" s="27">
        <v>0</v>
      </c>
      <c r="H18" s="27">
        <v>0</v>
      </c>
      <c r="I18" s="7"/>
      <c r="J18" s="27">
        <v>0</v>
      </c>
      <c r="K18" s="7"/>
      <c r="L18" s="7"/>
      <c r="M18" s="7"/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7"/>
      <c r="T18" s="30">
        <v>0</v>
      </c>
      <c r="U18" s="7"/>
      <c r="V18" s="7"/>
      <c r="W18" s="7"/>
      <c r="X18" s="27">
        <v>0</v>
      </c>
    </row>
    <row r="19" spans="1:24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0.100000000000001" customHeight="1" x14ac:dyDescent="0.2">
      <c r="A20" s="28" t="s">
        <v>0</v>
      </c>
      <c r="B20" s="9"/>
      <c r="C20" s="29">
        <f>SUM(C9:C18)</f>
        <v>0</v>
      </c>
      <c r="D20" s="11"/>
      <c r="E20" s="11"/>
      <c r="F20" s="11"/>
      <c r="G20" s="29">
        <f>SUM(G9:G18)</f>
        <v>23</v>
      </c>
      <c r="H20" s="29">
        <f>SUM(H9:H18)</f>
        <v>2</v>
      </c>
      <c r="I20" s="7"/>
      <c r="J20" s="29">
        <f>SUM(J9:J18)</f>
        <v>25</v>
      </c>
      <c r="K20" s="11"/>
      <c r="L20" s="11"/>
      <c r="M20" s="11"/>
      <c r="N20" s="29">
        <f>SUM(N9:N18)</f>
        <v>8</v>
      </c>
      <c r="O20" s="29">
        <f>SUM(O9:O18)</f>
        <v>1</v>
      </c>
      <c r="P20" s="29">
        <f>SUM(P9:P18)</f>
        <v>15</v>
      </c>
      <c r="Q20" s="29">
        <f>SUM(Q9:Q18)</f>
        <v>0</v>
      </c>
      <c r="R20" s="29">
        <f>SUM(R9:R18)</f>
        <v>1</v>
      </c>
      <c r="S20" s="11"/>
      <c r="T20" s="29">
        <f>SUM(T9:T18)</f>
        <v>25</v>
      </c>
      <c r="U20" s="11"/>
      <c r="V20" s="11"/>
      <c r="W20" s="11"/>
      <c r="X20" s="29">
        <f>SUM(X9:X18)</f>
        <v>0</v>
      </c>
    </row>
    <row r="21" spans="1:24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23.2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" customFormat="1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2.75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4.25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38" spans="1:24" s="1" customFormat="1" ht="15.75" x14ac:dyDescent="0.2">
      <c r="A38" s="5"/>
      <c r="B38" s="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s="1" customFormat="1" ht="15.75" x14ac:dyDescent="0.2">
      <c r="A39" s="5"/>
      <c r="B39" s="5"/>
      <c r="C39" s="8"/>
      <c r="D39" s="35"/>
      <c r="E39" s="35"/>
      <c r="F39" s="35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8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C21" sqref="C21:X21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9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9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9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9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9" s="15" customFormat="1" ht="30" customHeight="1" thickBot="1" x14ac:dyDescent="0.3">
      <c r="A5" s="18"/>
      <c r="B5" s="19"/>
      <c r="C5" s="4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9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9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0"/>
      <c r="Z7" s="10"/>
      <c r="AA7" s="10"/>
      <c r="AB7" s="10"/>
      <c r="AC7" s="10"/>
    </row>
    <row r="8" spans="1:29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0"/>
      <c r="Z8" s="10"/>
      <c r="AA8" s="10"/>
      <c r="AB8" s="10"/>
      <c r="AC8" s="10"/>
    </row>
    <row r="9" spans="1:29" ht="19.5" customHeight="1" x14ac:dyDescent="0.2">
      <c r="A9" s="33" t="s">
        <v>14</v>
      </c>
      <c r="C9" s="7">
        <f>+JD_CATEO!C9+JD_ARRAIGO!C9+JD_INTERVENCIÓN!C9+'JD_SOLICITUD DE INFO'!C9+'JD_ASEGURAMIENTO ACTIVOS'!C9</f>
        <v>0</v>
      </c>
      <c r="D9" s="7"/>
      <c r="E9" s="7"/>
      <c r="F9" s="7"/>
      <c r="G9" s="7">
        <f>+JD_CATEO!G9+JD_ARRAIGO!G9+JD_INTERVENCIÓN!G9+'JD_SOLICITUD DE INFO'!G9+'JD_ASEGURAMIENTO ACTIVOS'!G9</f>
        <v>2655</v>
      </c>
      <c r="H9" s="7">
        <f>+JD_CATEO!H9+JD_ARRAIGO!H9+JD_INTERVENCIÓN!H9+'JD_SOLICITUD DE INFO'!H9+'JD_ASEGURAMIENTO ACTIVOS'!H9</f>
        <v>0</v>
      </c>
      <c r="I9" s="7"/>
      <c r="J9" s="7">
        <f>+JD_CATEO!J9+JD_ARRAIGO!J9+JD_INTERVENCIÓN!J9+'JD_SOLICITUD DE INFO'!J9+'JD_ASEGURAMIENTO ACTIVOS'!J9</f>
        <v>2655</v>
      </c>
      <c r="K9" s="7"/>
      <c r="L9" s="7"/>
      <c r="M9" s="7"/>
      <c r="N9" s="6">
        <f>+JD_CATEO!N9+JD_ARRAIGO!N9+JD_INTERVENCIÓN!N9+'JD_SOLICITUD DE INFO'!N9+'JD_ASEGURAMIENTO ACTIVOS'!N9</f>
        <v>1706</v>
      </c>
      <c r="O9" s="6">
        <f>+JD_CATEO!O9+JD_ARRAIGO!O9+JD_INTERVENCIÓN!O9+'JD_SOLICITUD DE INFO'!O9+'JD_ASEGURAMIENTO ACTIVOS'!O9</f>
        <v>105</v>
      </c>
      <c r="P9" s="6">
        <f>+JD_CATEO!P9+JD_ARRAIGO!P9+JD_INTERVENCIÓN!P9+'JD_SOLICITUD DE INFO'!P9+'JD_ASEGURAMIENTO ACTIVOS'!P9</f>
        <v>482</v>
      </c>
      <c r="Q9" s="6">
        <f>+JD_CATEO!Q9+JD_ARRAIGO!Q9+JD_INTERVENCIÓN!Q9+'JD_SOLICITUD DE INFO'!Q9+'JD_ASEGURAMIENTO ACTIVOS'!Q9</f>
        <v>14</v>
      </c>
      <c r="R9" s="6">
        <f>+JD_CATEO!R9+JD_ARRAIGO!R9+JD_INTERVENCIÓN!R9+'JD_SOLICITUD DE INFO'!R9+'JD_ASEGURAMIENTO ACTIVOS'!R9</f>
        <v>348</v>
      </c>
      <c r="S9" s="7"/>
      <c r="T9" s="6">
        <f>+JD_CATEO!T9+JD_ARRAIGO!T9+JD_INTERVENCIÓN!T9+'JD_SOLICITUD DE INFO'!T9+'JD_ASEGURAMIENTO ACTIVOS'!T9</f>
        <v>2655</v>
      </c>
      <c r="U9" s="7"/>
      <c r="V9" s="7"/>
      <c r="W9" s="7"/>
      <c r="X9" s="7">
        <f>+JD_CATEO!X9+JD_ARRAIGO!X9+JD_INTERVENCIÓN!X9+'JD_SOLICITUD DE INFO'!X9+'JD_ASEGURAMIENTO ACTIVOS'!X9</f>
        <v>0</v>
      </c>
      <c r="Z9" s="46"/>
    </row>
    <row r="10" spans="1:29" ht="20.100000000000001" customHeight="1" x14ac:dyDescent="0.2">
      <c r="A10" s="34" t="s">
        <v>15</v>
      </c>
      <c r="C10" s="27">
        <f>+JD_CATEO!C10+JD_ARRAIGO!C10+JD_INTERVENCIÓN!C10+'JD_SOLICITUD DE INFO'!C10+'JD_ASEGURAMIENTO ACTIVOS'!C10</f>
        <v>0</v>
      </c>
      <c r="D10" s="7"/>
      <c r="E10" s="7"/>
      <c r="F10" s="7"/>
      <c r="G10" s="27">
        <f>+JD_CATEO!G10+JD_ARRAIGO!G10+JD_INTERVENCIÓN!G10+'JD_SOLICITUD DE INFO'!G10+'JD_ASEGURAMIENTO ACTIVOS'!G10</f>
        <v>1441</v>
      </c>
      <c r="H10" s="27">
        <f>+JD_CATEO!H10+JD_ARRAIGO!H10+JD_INTERVENCIÓN!H10+'JD_SOLICITUD DE INFO'!H10+'JD_ASEGURAMIENTO ACTIVOS'!H10</f>
        <v>130</v>
      </c>
      <c r="I10" s="7"/>
      <c r="J10" s="27">
        <f>+JD_CATEO!J10+JD_ARRAIGO!J10+JD_INTERVENCIÓN!J10+'JD_SOLICITUD DE INFO'!J10+'JD_ASEGURAMIENTO ACTIVOS'!J10</f>
        <v>1571</v>
      </c>
      <c r="K10" s="7"/>
      <c r="L10" s="7"/>
      <c r="M10" s="7"/>
      <c r="N10" s="30">
        <f>+JD_CATEO!N10+JD_ARRAIGO!N10+JD_INTERVENCIÓN!N10+'JD_SOLICITUD DE INFO'!N10+'JD_ASEGURAMIENTO ACTIVOS'!N10</f>
        <v>984</v>
      </c>
      <c r="O10" s="30">
        <f>+JD_CATEO!O10+JD_ARRAIGO!O10+JD_INTERVENCIÓN!O10+'JD_SOLICITUD DE INFO'!O10+'JD_ASEGURAMIENTO ACTIVOS'!O10</f>
        <v>314</v>
      </c>
      <c r="P10" s="30">
        <f>+JD_CATEO!P10+JD_ARRAIGO!P10+JD_INTERVENCIÓN!P10+'JD_SOLICITUD DE INFO'!P10+'JD_ASEGURAMIENTO ACTIVOS'!P10</f>
        <v>239</v>
      </c>
      <c r="Q10" s="30">
        <f>+JD_CATEO!Q10+JD_ARRAIGO!Q10+JD_INTERVENCIÓN!Q10+'JD_SOLICITUD DE INFO'!Q10+'JD_ASEGURAMIENTO ACTIVOS'!Q10</f>
        <v>1</v>
      </c>
      <c r="R10" s="30">
        <f>+JD_CATEO!R10+JD_ARRAIGO!R10+JD_INTERVENCIÓN!R10+'JD_SOLICITUD DE INFO'!R10+'JD_ASEGURAMIENTO ACTIVOS'!R10</f>
        <v>33</v>
      </c>
      <c r="S10" s="7"/>
      <c r="T10" s="30">
        <f>+JD_CATEO!T10+JD_ARRAIGO!T10+JD_INTERVENCIÓN!T10+'JD_SOLICITUD DE INFO'!T10+'JD_ASEGURAMIENTO ACTIVOS'!T10</f>
        <v>1571</v>
      </c>
      <c r="U10" s="7"/>
      <c r="V10" s="7"/>
      <c r="W10" s="7"/>
      <c r="X10" s="27">
        <f>+JD_CATEO!X10+JD_ARRAIGO!X10+JD_INTERVENCIÓN!X10+'JD_SOLICITUD DE INFO'!X10+'JD_ASEGURAMIENTO ACTIVOS'!X10</f>
        <v>0</v>
      </c>
      <c r="Z10" s="46"/>
    </row>
    <row r="11" spans="1:29" ht="19.5" customHeight="1" x14ac:dyDescent="0.2">
      <c r="A11" s="33" t="s">
        <v>16</v>
      </c>
      <c r="C11" s="7">
        <f>+JD_CATEO!C11+JD_ARRAIGO!C11+JD_INTERVENCIÓN!C11+'JD_SOLICITUD DE INFO'!C11+'JD_ASEGURAMIENTO ACTIVOS'!C11</f>
        <v>0</v>
      </c>
      <c r="D11" s="7"/>
      <c r="E11" s="7"/>
      <c r="F11" s="7"/>
      <c r="G11" s="7">
        <f>+JD_CATEO!G11+JD_ARRAIGO!G11+JD_INTERVENCIÓN!G11+'JD_SOLICITUD DE INFO'!G11+'JD_ASEGURAMIENTO ACTIVOS'!G11</f>
        <v>2629</v>
      </c>
      <c r="H11" s="7">
        <f>+JD_CATEO!H11+JD_ARRAIGO!H11+JD_INTERVENCIÓN!H11+'JD_SOLICITUD DE INFO'!H11+'JD_ASEGURAMIENTO ACTIVOS'!H11</f>
        <v>40</v>
      </c>
      <c r="I11" s="7"/>
      <c r="J11" s="7">
        <f>+JD_CATEO!J11+JD_ARRAIGO!J11+JD_INTERVENCIÓN!J11+'JD_SOLICITUD DE INFO'!J11+'JD_ASEGURAMIENTO ACTIVOS'!J11</f>
        <v>2669</v>
      </c>
      <c r="K11" s="7"/>
      <c r="L11" s="7"/>
      <c r="M11" s="7"/>
      <c r="N11" s="6">
        <f>+JD_CATEO!N11+JD_ARRAIGO!N11+JD_INTERVENCIÓN!N11+'JD_SOLICITUD DE INFO'!N11+'JD_ASEGURAMIENTO ACTIVOS'!N11</f>
        <v>1600</v>
      </c>
      <c r="O11" s="6">
        <f>+JD_CATEO!O11+JD_ARRAIGO!O11+JD_INTERVENCIÓN!O11+'JD_SOLICITUD DE INFO'!O11+'JD_ASEGURAMIENTO ACTIVOS'!O11</f>
        <v>110</v>
      </c>
      <c r="P11" s="6">
        <f>+JD_CATEO!P11+JD_ARRAIGO!P11+JD_INTERVENCIÓN!P11+'JD_SOLICITUD DE INFO'!P11+'JD_ASEGURAMIENTO ACTIVOS'!P11</f>
        <v>463</v>
      </c>
      <c r="Q11" s="6">
        <f>+JD_CATEO!Q11+JD_ARRAIGO!Q11+JD_INTERVENCIÓN!Q11+'JD_SOLICITUD DE INFO'!Q11+'JD_ASEGURAMIENTO ACTIVOS'!Q11</f>
        <v>16</v>
      </c>
      <c r="R11" s="6">
        <f>+JD_CATEO!R11+JD_ARRAIGO!R11+JD_INTERVENCIÓN!R11+'JD_SOLICITUD DE INFO'!R11+'JD_ASEGURAMIENTO ACTIVOS'!R11</f>
        <v>480</v>
      </c>
      <c r="S11" s="7"/>
      <c r="T11" s="6">
        <f>+JD_CATEO!T11+JD_ARRAIGO!T11+JD_INTERVENCIÓN!T11+'JD_SOLICITUD DE INFO'!T11+'JD_ASEGURAMIENTO ACTIVOS'!T11</f>
        <v>2669</v>
      </c>
      <c r="U11" s="7"/>
      <c r="V11" s="7"/>
      <c r="W11" s="7"/>
      <c r="X11" s="7">
        <f>+JD_CATEO!X11+JD_ARRAIGO!X11+JD_INTERVENCIÓN!X11+'JD_SOLICITUD DE INFO'!X11+'JD_ASEGURAMIENTO ACTIVOS'!X11</f>
        <v>0</v>
      </c>
      <c r="Z11" s="46"/>
    </row>
    <row r="12" spans="1:29" ht="20.100000000000001" customHeight="1" x14ac:dyDescent="0.2">
      <c r="A12" s="34" t="s">
        <v>17</v>
      </c>
      <c r="C12" s="27">
        <f>+JD_CATEO!C12+JD_ARRAIGO!C12+JD_INTERVENCIÓN!C12+'JD_SOLICITUD DE INFO'!C12+'JD_ASEGURAMIENTO ACTIVOS'!C12</f>
        <v>0</v>
      </c>
      <c r="D12" s="7"/>
      <c r="E12" s="7"/>
      <c r="F12" s="7"/>
      <c r="G12" s="27">
        <f>+JD_CATEO!G12+JD_ARRAIGO!G12+JD_INTERVENCIÓN!G12+'JD_SOLICITUD DE INFO'!G12+'JD_ASEGURAMIENTO ACTIVOS'!G12</f>
        <v>1975</v>
      </c>
      <c r="H12" s="27">
        <f>+JD_CATEO!H12+JD_ARRAIGO!H12+JD_INTERVENCIÓN!H12+'JD_SOLICITUD DE INFO'!H12+'JD_ASEGURAMIENTO ACTIVOS'!H12</f>
        <v>0</v>
      </c>
      <c r="I12" s="7"/>
      <c r="J12" s="27">
        <f>+JD_CATEO!J12+JD_ARRAIGO!J12+JD_INTERVENCIÓN!J12+'JD_SOLICITUD DE INFO'!J12+'JD_ASEGURAMIENTO ACTIVOS'!J12</f>
        <v>1975</v>
      </c>
      <c r="K12" s="7"/>
      <c r="L12" s="7"/>
      <c r="M12" s="7"/>
      <c r="N12" s="30">
        <f>+JD_CATEO!N12+JD_ARRAIGO!N12+JD_INTERVENCIÓN!N12+'JD_SOLICITUD DE INFO'!N12+'JD_ASEGURAMIENTO ACTIVOS'!N12</f>
        <v>1605</v>
      </c>
      <c r="O12" s="30">
        <f>+JD_CATEO!O12+JD_ARRAIGO!O12+JD_INTERVENCIÓN!O12+'JD_SOLICITUD DE INFO'!O12+'JD_ASEGURAMIENTO ACTIVOS'!O12</f>
        <v>83</v>
      </c>
      <c r="P12" s="30">
        <f>+JD_CATEO!P12+JD_ARRAIGO!P12+JD_INTERVENCIÓN!P12+'JD_SOLICITUD DE INFO'!P12+'JD_ASEGURAMIENTO ACTIVOS'!P12</f>
        <v>270</v>
      </c>
      <c r="Q12" s="30">
        <f>+JD_CATEO!Q12+JD_ARRAIGO!Q12+JD_INTERVENCIÓN!Q12+'JD_SOLICITUD DE INFO'!Q12+'JD_ASEGURAMIENTO ACTIVOS'!Q12</f>
        <v>0</v>
      </c>
      <c r="R12" s="30">
        <f>+JD_CATEO!R12+JD_ARRAIGO!R12+JD_INTERVENCIÓN!R12+'JD_SOLICITUD DE INFO'!R12+'JD_ASEGURAMIENTO ACTIVOS'!R12</f>
        <v>1</v>
      </c>
      <c r="S12" s="7"/>
      <c r="T12" s="30">
        <f>+JD_CATEO!T12+JD_ARRAIGO!T12+JD_INTERVENCIÓN!T12+'JD_SOLICITUD DE INFO'!T12+'JD_ASEGURAMIENTO ACTIVOS'!T12</f>
        <v>1959</v>
      </c>
      <c r="U12" s="7"/>
      <c r="V12" s="7"/>
      <c r="W12" s="7"/>
      <c r="X12" s="27">
        <f>+JD_CATEO!X12+JD_ARRAIGO!X12+JD_INTERVENCIÓN!X12+'JD_SOLICITUD DE INFO'!X12+'JD_ASEGURAMIENTO ACTIVOS'!X12</f>
        <v>16</v>
      </c>
      <c r="Z12" s="46"/>
    </row>
    <row r="13" spans="1:29" ht="19.5" customHeight="1" x14ac:dyDescent="0.2">
      <c r="A13" s="33" t="s">
        <v>18</v>
      </c>
      <c r="C13" s="7">
        <f>+JD_CATEO!C13+JD_ARRAIGO!C13+JD_INTERVENCIÓN!C13+'JD_SOLICITUD DE INFO'!C13+'JD_ASEGURAMIENTO ACTIVOS'!C13</f>
        <v>0</v>
      </c>
      <c r="D13" s="7"/>
      <c r="E13" s="7"/>
      <c r="F13" s="7"/>
      <c r="G13" s="7">
        <f>+JD_CATEO!G13+JD_ARRAIGO!G13+JD_INTERVENCIÓN!G13+'JD_SOLICITUD DE INFO'!G13+'JD_ASEGURAMIENTO ACTIVOS'!G13</f>
        <v>2915</v>
      </c>
      <c r="H13" s="7">
        <f>+JD_CATEO!H13+JD_ARRAIGO!H13+JD_INTERVENCIÓN!H13+'JD_SOLICITUD DE INFO'!H13+'JD_ASEGURAMIENTO ACTIVOS'!H13</f>
        <v>53</v>
      </c>
      <c r="I13" s="7"/>
      <c r="J13" s="7">
        <f>+JD_CATEO!J13+JD_ARRAIGO!J13+JD_INTERVENCIÓN!J13+'JD_SOLICITUD DE INFO'!J13+'JD_ASEGURAMIENTO ACTIVOS'!J13</f>
        <v>2968</v>
      </c>
      <c r="K13" s="7"/>
      <c r="L13" s="7"/>
      <c r="M13" s="7"/>
      <c r="N13" s="6">
        <f>+JD_CATEO!N13+JD_ARRAIGO!N13+JD_INTERVENCIÓN!N13+'JD_SOLICITUD DE INFO'!N13+'JD_ASEGURAMIENTO ACTIVOS'!N13</f>
        <v>2628</v>
      </c>
      <c r="O13" s="6">
        <f>+JD_CATEO!O13+JD_ARRAIGO!O13+JD_INTERVENCIÓN!O13+'JD_SOLICITUD DE INFO'!O13+'JD_ASEGURAMIENTO ACTIVOS'!O13</f>
        <v>98</v>
      </c>
      <c r="P13" s="6">
        <f>+JD_CATEO!P13+JD_ARRAIGO!P13+JD_INTERVENCIÓN!P13+'JD_SOLICITUD DE INFO'!P13+'JD_ASEGURAMIENTO ACTIVOS'!P13</f>
        <v>175</v>
      </c>
      <c r="Q13" s="6">
        <f>+JD_CATEO!Q13+JD_ARRAIGO!Q13+JD_INTERVENCIÓN!Q13+'JD_SOLICITUD DE INFO'!Q13+'JD_ASEGURAMIENTO ACTIVOS'!Q13</f>
        <v>6</v>
      </c>
      <c r="R13" s="6">
        <f>+JD_CATEO!R13+JD_ARRAIGO!R13+JD_INTERVENCIÓN!R13+'JD_SOLICITUD DE INFO'!R13+'JD_ASEGURAMIENTO ACTIVOS'!R13</f>
        <v>61</v>
      </c>
      <c r="S13" s="7"/>
      <c r="T13" s="6">
        <f>+JD_CATEO!T13+JD_ARRAIGO!T13+JD_INTERVENCIÓN!T13+'JD_SOLICITUD DE INFO'!T13+'JD_ASEGURAMIENTO ACTIVOS'!T13</f>
        <v>2968</v>
      </c>
      <c r="U13" s="7"/>
      <c r="V13" s="7"/>
      <c r="W13" s="7"/>
      <c r="X13" s="7">
        <f>+JD_CATEO!X13+JD_ARRAIGO!X13+JD_INTERVENCIÓN!X13+'JD_SOLICITUD DE INFO'!X13+'JD_ASEGURAMIENTO ACTIVOS'!X13</f>
        <v>0</v>
      </c>
      <c r="Z13" s="46"/>
    </row>
    <row r="14" spans="1:29" ht="20.100000000000001" customHeight="1" x14ac:dyDescent="0.2">
      <c r="A14" s="34" t="s">
        <v>19</v>
      </c>
      <c r="C14" s="27">
        <f>+JD_CATEO!C14+JD_ARRAIGO!C14+JD_INTERVENCIÓN!C14+'JD_SOLICITUD DE INFO'!C14+'JD_ASEGURAMIENTO ACTIVOS'!C14</f>
        <v>0</v>
      </c>
      <c r="D14" s="7"/>
      <c r="E14" s="7"/>
      <c r="F14" s="7"/>
      <c r="G14" s="27">
        <f>+JD_CATEO!G14+JD_ARRAIGO!G14+JD_INTERVENCIÓN!G14+'JD_SOLICITUD DE INFO'!G14+'JD_ASEGURAMIENTO ACTIVOS'!G14</f>
        <v>1508</v>
      </c>
      <c r="H14" s="27">
        <f>+JD_CATEO!H14+JD_ARRAIGO!H14+JD_INTERVENCIÓN!H14+'JD_SOLICITUD DE INFO'!H14+'JD_ASEGURAMIENTO ACTIVOS'!H14</f>
        <v>2</v>
      </c>
      <c r="I14" s="7"/>
      <c r="J14" s="27">
        <f>+JD_CATEO!J14+JD_ARRAIGO!J14+JD_INTERVENCIÓN!J14+'JD_SOLICITUD DE INFO'!J14+'JD_ASEGURAMIENTO ACTIVOS'!J14</f>
        <v>1510</v>
      </c>
      <c r="K14" s="7"/>
      <c r="L14" s="7"/>
      <c r="M14" s="7"/>
      <c r="N14" s="30">
        <f>+JD_CATEO!N14+JD_ARRAIGO!N14+JD_INTERVENCIÓN!N14+'JD_SOLICITUD DE INFO'!N14+'JD_ASEGURAMIENTO ACTIVOS'!N14</f>
        <v>1169</v>
      </c>
      <c r="O14" s="30">
        <f>+JD_CATEO!O14+JD_ARRAIGO!O14+JD_INTERVENCIÓN!O14+'JD_SOLICITUD DE INFO'!O14+'JD_ASEGURAMIENTO ACTIVOS'!O14</f>
        <v>26</v>
      </c>
      <c r="P14" s="30">
        <f>+JD_CATEO!P14+JD_ARRAIGO!P14+JD_INTERVENCIÓN!P14+'JD_SOLICITUD DE INFO'!P14+'JD_ASEGURAMIENTO ACTIVOS'!P14</f>
        <v>295</v>
      </c>
      <c r="Q14" s="30">
        <f>+JD_CATEO!Q14+JD_ARRAIGO!Q14+JD_INTERVENCIÓN!Q14+'JD_SOLICITUD DE INFO'!Q14+'JD_ASEGURAMIENTO ACTIVOS'!Q14</f>
        <v>0</v>
      </c>
      <c r="R14" s="30">
        <f>+JD_CATEO!R14+JD_ARRAIGO!R14+JD_INTERVENCIÓN!R14+'JD_SOLICITUD DE INFO'!R14+'JD_ASEGURAMIENTO ACTIVOS'!R14</f>
        <v>20</v>
      </c>
      <c r="S14" s="7"/>
      <c r="T14" s="30">
        <f>+JD_CATEO!T14+JD_ARRAIGO!T14+JD_INTERVENCIÓN!T14+'JD_SOLICITUD DE INFO'!T14+'JD_ASEGURAMIENTO ACTIVOS'!T14</f>
        <v>1510</v>
      </c>
      <c r="U14" s="7"/>
      <c r="V14" s="7"/>
      <c r="W14" s="7"/>
      <c r="X14" s="27">
        <f>+JD_CATEO!X14+JD_ARRAIGO!X14+JD_INTERVENCIÓN!X14+'JD_SOLICITUD DE INFO'!X14+'JD_ASEGURAMIENTO ACTIVOS'!X14</f>
        <v>0</v>
      </c>
      <c r="Z14" s="46"/>
    </row>
    <row r="15" spans="1:29" ht="19.5" customHeight="1" x14ac:dyDescent="0.2">
      <c r="A15" s="33" t="s">
        <v>21</v>
      </c>
      <c r="C15" s="7">
        <f>+JD_CATEO!C15+JD_ARRAIGO!C15+JD_INTERVENCIÓN!C15+'JD_SOLICITUD DE INFO'!C15+'JD_ASEGURAMIENTO ACTIVOS'!C15</f>
        <v>0</v>
      </c>
      <c r="D15" s="7"/>
      <c r="E15" s="7"/>
      <c r="F15" s="7"/>
      <c r="G15" s="7">
        <f>+JD_CATEO!G15+JD_ARRAIGO!G15+JD_INTERVENCIÓN!G15+'JD_SOLICITUD DE INFO'!G15+'JD_ASEGURAMIENTO ACTIVOS'!G15</f>
        <v>2986</v>
      </c>
      <c r="H15" s="7">
        <f>+JD_CATEO!H15+JD_ARRAIGO!H15+JD_INTERVENCIÓN!H15+'JD_SOLICITUD DE INFO'!H15+'JD_ASEGURAMIENTO ACTIVOS'!H15</f>
        <v>0</v>
      </c>
      <c r="I15" s="7"/>
      <c r="J15" s="7">
        <f>+JD_CATEO!J15+JD_ARRAIGO!J15+JD_INTERVENCIÓN!J15+'JD_SOLICITUD DE INFO'!J15+'JD_ASEGURAMIENTO ACTIVOS'!J15</f>
        <v>2986</v>
      </c>
      <c r="K15" s="7"/>
      <c r="L15" s="7"/>
      <c r="M15" s="7"/>
      <c r="N15" s="6">
        <f>+JD_CATEO!N15+JD_ARRAIGO!N15+JD_INTERVENCIÓN!N15+'JD_SOLICITUD DE INFO'!N15+'JD_ASEGURAMIENTO ACTIVOS'!N15</f>
        <v>2226</v>
      </c>
      <c r="O15" s="6">
        <f>+JD_CATEO!O15+JD_ARRAIGO!O15+JD_INTERVENCIÓN!O15+'JD_SOLICITUD DE INFO'!O15+'JD_ASEGURAMIENTO ACTIVOS'!O15</f>
        <v>259</v>
      </c>
      <c r="P15" s="6">
        <f>+JD_CATEO!P15+JD_ARRAIGO!P15+JD_INTERVENCIÓN!P15+'JD_SOLICITUD DE INFO'!P15+'JD_ASEGURAMIENTO ACTIVOS'!P15</f>
        <v>459</v>
      </c>
      <c r="Q15" s="6">
        <f>+JD_CATEO!Q15+JD_ARRAIGO!Q15+JD_INTERVENCIÓN!Q15+'JD_SOLICITUD DE INFO'!Q15+'JD_ASEGURAMIENTO ACTIVOS'!Q15</f>
        <v>20</v>
      </c>
      <c r="R15" s="6">
        <f>+JD_CATEO!R15+JD_ARRAIGO!R15+JD_INTERVENCIÓN!R15+'JD_SOLICITUD DE INFO'!R15+'JD_ASEGURAMIENTO ACTIVOS'!R15</f>
        <v>22</v>
      </c>
      <c r="S15" s="7"/>
      <c r="T15" s="6">
        <f>+JD_CATEO!T15+JD_ARRAIGO!T15+JD_INTERVENCIÓN!T15+'JD_SOLICITUD DE INFO'!T15+'JD_ASEGURAMIENTO ACTIVOS'!T15</f>
        <v>2986</v>
      </c>
      <c r="U15" s="7"/>
      <c r="V15" s="7"/>
      <c r="W15" s="7"/>
      <c r="X15" s="7">
        <f>+JD_CATEO!X15+JD_ARRAIGO!X15+JD_INTERVENCIÓN!X15+'JD_SOLICITUD DE INFO'!X15+'JD_ASEGURAMIENTO ACTIVOS'!X15</f>
        <v>0</v>
      </c>
      <c r="Z15" s="46"/>
    </row>
    <row r="16" spans="1:29" ht="20.100000000000001" customHeight="1" x14ac:dyDescent="0.2">
      <c r="A16" s="34" t="s">
        <v>34</v>
      </c>
      <c r="C16" s="27">
        <f>+JD_CATEO!C16+JD_ARRAIGO!C16+JD_INTERVENCIÓN!C16+'JD_SOLICITUD DE INFO'!C16+'JD_ASEGURAMIENTO ACTIVOS'!C16</f>
        <v>8</v>
      </c>
      <c r="D16" s="7"/>
      <c r="E16" s="7"/>
      <c r="F16" s="7"/>
      <c r="G16" s="27">
        <f>+JD_CATEO!G16+JD_ARRAIGO!G16+JD_INTERVENCIÓN!G16+'JD_SOLICITUD DE INFO'!G16+'JD_ASEGURAMIENTO ACTIVOS'!G16</f>
        <v>1406</v>
      </c>
      <c r="H16" s="27">
        <f>+JD_CATEO!H16+JD_ARRAIGO!H16+JD_INTERVENCIÓN!H16+'JD_SOLICITUD DE INFO'!H16+'JD_ASEGURAMIENTO ACTIVOS'!H16</f>
        <v>0</v>
      </c>
      <c r="I16" s="7"/>
      <c r="J16" s="27">
        <f>+JD_CATEO!J16+JD_ARRAIGO!J16+JD_INTERVENCIÓN!J16+'JD_SOLICITUD DE INFO'!J16+'JD_ASEGURAMIENTO ACTIVOS'!J16</f>
        <v>1406</v>
      </c>
      <c r="K16" s="7"/>
      <c r="L16" s="7"/>
      <c r="M16" s="7"/>
      <c r="N16" s="30">
        <f>+JD_CATEO!N16+JD_ARRAIGO!N16+JD_INTERVENCIÓN!N16+'JD_SOLICITUD DE INFO'!N16+'JD_ASEGURAMIENTO ACTIVOS'!N16</f>
        <v>985</v>
      </c>
      <c r="O16" s="30">
        <f>+JD_CATEO!O16+JD_ARRAIGO!O16+JD_INTERVENCIÓN!O16+'JD_SOLICITUD DE INFO'!O16+'JD_ASEGURAMIENTO ACTIVOS'!O16</f>
        <v>50</v>
      </c>
      <c r="P16" s="30">
        <f>+JD_CATEO!P16+JD_ARRAIGO!P16+JD_INTERVENCIÓN!P16+'JD_SOLICITUD DE INFO'!P16+'JD_ASEGURAMIENTO ACTIVOS'!P16</f>
        <v>344</v>
      </c>
      <c r="Q16" s="30">
        <f>+JD_CATEO!Q16+JD_ARRAIGO!Q16+JD_INTERVENCIÓN!Q16+'JD_SOLICITUD DE INFO'!Q16+'JD_ASEGURAMIENTO ACTIVOS'!Q16</f>
        <v>0</v>
      </c>
      <c r="R16" s="30">
        <f>+JD_CATEO!R16+JD_ARRAIGO!R16+JD_INTERVENCIÓN!R16+'JD_SOLICITUD DE INFO'!R16+'JD_ASEGURAMIENTO ACTIVOS'!R16</f>
        <v>22</v>
      </c>
      <c r="S16" s="7"/>
      <c r="T16" s="30">
        <f>+JD_CATEO!T16+JD_ARRAIGO!T16+JD_INTERVENCIÓN!T16+'JD_SOLICITUD DE INFO'!T16+'JD_ASEGURAMIENTO ACTIVOS'!T16</f>
        <v>1401</v>
      </c>
      <c r="U16" s="7"/>
      <c r="V16" s="7"/>
      <c r="W16" s="7"/>
      <c r="X16" s="27">
        <f>+JD_CATEO!X16+JD_ARRAIGO!X16+JD_INTERVENCIÓN!X16+'JD_SOLICITUD DE INFO'!X16+'JD_ASEGURAMIENTO ACTIVOS'!X16</f>
        <v>0</v>
      </c>
      <c r="Z16" s="46"/>
    </row>
    <row r="17" spans="1:29" ht="19.5" customHeight="1" x14ac:dyDescent="0.2">
      <c r="A17" s="33" t="s">
        <v>32</v>
      </c>
      <c r="C17" s="7">
        <f>+JD_CATEO!C17+JD_ARRAIGO!C17+JD_INTERVENCIÓN!C17+'JD_SOLICITUD DE INFO'!C17+'JD_ASEGURAMIENTO ACTIVOS'!C17</f>
        <v>0</v>
      </c>
      <c r="D17" s="7"/>
      <c r="E17" s="7"/>
      <c r="F17" s="7"/>
      <c r="G17" s="7">
        <f>+JD_CATEO!G17+JD_ARRAIGO!G17+JD_INTERVENCIÓN!G17+'JD_SOLICITUD DE INFO'!G17+'JD_ASEGURAMIENTO ACTIVOS'!G17</f>
        <v>2550</v>
      </c>
      <c r="H17" s="7">
        <f>+JD_CATEO!H17+JD_ARRAIGO!H17+JD_INTERVENCIÓN!H17+'JD_SOLICITUD DE INFO'!H17+'JD_ASEGURAMIENTO ACTIVOS'!H17</f>
        <v>1</v>
      </c>
      <c r="I17" s="7"/>
      <c r="J17" s="7">
        <f>+JD_CATEO!J17+JD_ARRAIGO!J17+JD_INTERVENCIÓN!J17+'JD_SOLICITUD DE INFO'!J17+'JD_ASEGURAMIENTO ACTIVOS'!J17</f>
        <v>2551</v>
      </c>
      <c r="K17" s="7"/>
      <c r="L17" s="7"/>
      <c r="M17" s="7"/>
      <c r="N17" s="6">
        <f>+JD_CATEO!N17+JD_ARRAIGO!N17+JD_INTERVENCIÓN!N17+'JD_SOLICITUD DE INFO'!N17+'JD_ASEGURAMIENTO ACTIVOS'!N17</f>
        <v>1773</v>
      </c>
      <c r="O17" s="6">
        <f>+JD_CATEO!O17+JD_ARRAIGO!O17+JD_INTERVENCIÓN!O17+'JD_SOLICITUD DE INFO'!O17+'JD_ASEGURAMIENTO ACTIVOS'!O17</f>
        <v>110</v>
      </c>
      <c r="P17" s="6">
        <f>+JD_CATEO!P17+JD_ARRAIGO!P17+JD_INTERVENCIÓN!P17+'JD_SOLICITUD DE INFO'!P17+'JD_ASEGURAMIENTO ACTIVOS'!P17</f>
        <v>301</v>
      </c>
      <c r="Q17" s="6">
        <f>+JD_CATEO!Q17+JD_ARRAIGO!Q17+JD_INTERVENCIÓN!Q17+'JD_SOLICITUD DE INFO'!Q17+'JD_ASEGURAMIENTO ACTIVOS'!Q17</f>
        <v>26</v>
      </c>
      <c r="R17" s="6">
        <f>+JD_CATEO!R17+JD_ARRAIGO!R17+JD_INTERVENCIÓN!R17+'JD_SOLICITUD DE INFO'!R17+'JD_ASEGURAMIENTO ACTIVOS'!R17</f>
        <v>341</v>
      </c>
      <c r="S17" s="7"/>
      <c r="T17" s="6">
        <f>+JD_CATEO!T17+JD_ARRAIGO!T17+JD_INTERVENCIÓN!T17+'JD_SOLICITUD DE INFO'!T17+'JD_ASEGURAMIENTO ACTIVOS'!T17</f>
        <v>2551</v>
      </c>
      <c r="U17" s="7"/>
      <c r="V17" s="7"/>
      <c r="W17" s="7"/>
      <c r="X17" s="7">
        <f>+JD_CATEO!X17+JD_ARRAIGO!X17+JD_INTERVENCIÓN!X17+'JD_SOLICITUD DE INFO'!X17+'JD_ASEGURAMIENTO ACTIVOS'!X17</f>
        <v>0</v>
      </c>
      <c r="Y17" s="9"/>
      <c r="Z17" s="46"/>
      <c r="AA17" s="9"/>
      <c r="AB17" s="9"/>
      <c r="AC17" s="9"/>
    </row>
    <row r="18" spans="1:29" ht="20.100000000000001" customHeight="1" x14ac:dyDescent="0.2">
      <c r="A18" s="34" t="s">
        <v>33</v>
      </c>
      <c r="C18" s="27">
        <f>+JD_CATEO!C18+JD_ARRAIGO!C18+JD_INTERVENCIÓN!C18+'JD_SOLICITUD DE INFO'!C18+'JD_ASEGURAMIENTO ACTIVOS'!C18</f>
        <v>0</v>
      </c>
      <c r="D18" s="7"/>
      <c r="E18" s="7"/>
      <c r="F18" s="7"/>
      <c r="G18" s="27">
        <f>+JD_CATEO!G18+JD_ARRAIGO!G18+JD_INTERVENCIÓN!G18+'JD_SOLICITUD DE INFO'!G18+'JD_ASEGURAMIENTO ACTIVOS'!G18</f>
        <v>2365</v>
      </c>
      <c r="H18" s="27">
        <f>+JD_CATEO!H18+JD_ARRAIGO!H18+JD_INTERVENCIÓN!H18+'JD_SOLICITUD DE INFO'!H18+'JD_ASEGURAMIENTO ACTIVOS'!H18</f>
        <v>222</v>
      </c>
      <c r="I18" s="7"/>
      <c r="J18" s="27">
        <f>+JD_CATEO!J18+JD_ARRAIGO!J18+JD_INTERVENCIÓN!J18+'JD_SOLICITUD DE INFO'!J18+'JD_ASEGURAMIENTO ACTIVOS'!J18</f>
        <v>2587</v>
      </c>
      <c r="K18" s="7"/>
      <c r="L18" s="7"/>
      <c r="M18" s="7"/>
      <c r="N18" s="30">
        <f>+JD_CATEO!N18+JD_ARRAIGO!N18+JD_INTERVENCIÓN!N18+'JD_SOLICITUD DE INFO'!N18+'JD_ASEGURAMIENTO ACTIVOS'!N18</f>
        <v>1865</v>
      </c>
      <c r="O18" s="30">
        <f>+JD_CATEO!O18+JD_ARRAIGO!O18+JD_INTERVENCIÓN!O18+'JD_SOLICITUD DE INFO'!O18+'JD_ASEGURAMIENTO ACTIVOS'!O18</f>
        <v>107</v>
      </c>
      <c r="P18" s="30">
        <f>+JD_CATEO!P18+JD_ARRAIGO!P18+JD_INTERVENCIÓN!P18+'JD_SOLICITUD DE INFO'!P18+'JD_ASEGURAMIENTO ACTIVOS'!P18</f>
        <v>230</v>
      </c>
      <c r="Q18" s="30">
        <f>+JD_CATEO!Q18+JD_ARRAIGO!Q18+JD_INTERVENCIÓN!Q18+'JD_SOLICITUD DE INFO'!Q18+'JD_ASEGURAMIENTO ACTIVOS'!Q18</f>
        <v>0</v>
      </c>
      <c r="R18" s="30">
        <f>+JD_CATEO!R18+JD_ARRAIGO!R18+JD_INTERVENCIÓN!R18+'JD_SOLICITUD DE INFO'!R18+'JD_ASEGURAMIENTO ACTIVOS'!R18</f>
        <v>385</v>
      </c>
      <c r="S18" s="7"/>
      <c r="T18" s="30">
        <f>+JD_CATEO!T18+JD_ARRAIGO!T18+JD_INTERVENCIÓN!T18+'JD_SOLICITUD DE INFO'!T18+'JD_ASEGURAMIENTO ACTIVOS'!T18</f>
        <v>2587</v>
      </c>
      <c r="U18" s="7"/>
      <c r="V18" s="7"/>
      <c r="W18" s="7"/>
      <c r="X18" s="27">
        <f>+JD_CATEO!X18+JD_ARRAIGO!X18+JD_INTERVENCIÓN!X18+'JD_SOLICITUD DE INFO'!X18+'JD_ASEGURAMIENTO ACTIVOS'!X18</f>
        <v>0</v>
      </c>
      <c r="Z18" s="46"/>
    </row>
    <row r="19" spans="1:29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Z19" s="46"/>
    </row>
    <row r="20" spans="1:29" s="9" customFormat="1" ht="30" customHeight="1" x14ac:dyDescent="0.2">
      <c r="A20" s="28" t="s">
        <v>0</v>
      </c>
      <c r="C20" s="29">
        <f>SUM(C9:C18)</f>
        <v>8</v>
      </c>
      <c r="D20" s="11"/>
      <c r="E20" s="11"/>
      <c r="F20" s="11"/>
      <c r="G20" s="29">
        <f>SUM(G9:G18)</f>
        <v>22430</v>
      </c>
      <c r="H20" s="29">
        <f>SUM(H9:H18)</f>
        <v>448</v>
      </c>
      <c r="I20" s="7"/>
      <c r="J20" s="29">
        <f>SUM(J9:J18)</f>
        <v>22878</v>
      </c>
      <c r="K20" s="11"/>
      <c r="L20" s="11"/>
      <c r="M20" s="11"/>
      <c r="N20" s="29">
        <f>SUM(N9:N18)</f>
        <v>16541</v>
      </c>
      <c r="O20" s="29">
        <f>SUM(O9:O18)</f>
        <v>1262</v>
      </c>
      <c r="P20" s="29">
        <f>SUM(P9:P18)</f>
        <v>3258</v>
      </c>
      <c r="Q20" s="29">
        <f>SUM(Q9:Q18)</f>
        <v>83</v>
      </c>
      <c r="R20" s="29">
        <f>SUM(R9:R18)</f>
        <v>1713</v>
      </c>
      <c r="S20" s="11"/>
      <c r="T20" s="29">
        <f>SUM(T9:T18)</f>
        <v>22857</v>
      </c>
      <c r="U20" s="11"/>
      <c r="V20" s="11"/>
      <c r="W20" s="11"/>
      <c r="X20" s="29">
        <f>SUM(X9:X18)</f>
        <v>16</v>
      </c>
      <c r="Z20" s="46"/>
    </row>
    <row r="21" spans="1:29" s="1" customFormat="1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9" ht="13.5" customHeight="1" x14ac:dyDescent="0.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9" ht="12.75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9" ht="14.25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9" x14ac:dyDescent="0.2">
      <c r="H26" s="6" t="s">
        <v>30</v>
      </c>
    </row>
    <row r="38" spans="3:24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scale="5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C14" sqref="C14:X1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13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3"/>
      <c r="T6" s="22" t="s">
        <v>28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customHeight="1" x14ac:dyDescent="0.2">
      <c r="A8" s="4" t="s">
        <v>11</v>
      </c>
      <c r="C8" s="7">
        <f>+JD_CATEO!C20</f>
        <v>2</v>
      </c>
      <c r="D8" s="7"/>
      <c r="E8" s="7"/>
      <c r="F8" s="7"/>
      <c r="G8" s="7">
        <f>+JD_CATEO!G20</f>
        <v>225</v>
      </c>
      <c r="H8" s="7">
        <f>+JD_CATEO!H20</f>
        <v>6</v>
      </c>
      <c r="I8" s="7"/>
      <c r="J8" s="7">
        <f>+JD_CATEO!J20</f>
        <v>231</v>
      </c>
      <c r="K8" s="7"/>
      <c r="L8" s="7"/>
      <c r="M8" s="7"/>
      <c r="N8" s="7">
        <f>+JD_CATEO!N20</f>
        <v>57</v>
      </c>
      <c r="O8" s="7">
        <f>+JD_CATEO!O20</f>
        <v>11</v>
      </c>
      <c r="P8" s="7">
        <f>+JD_CATEO!P20</f>
        <v>140</v>
      </c>
      <c r="Q8" s="7">
        <f>+JD_CATEO!Q20</f>
        <v>5</v>
      </c>
      <c r="R8" s="7">
        <f>+JD_CATEO!R20</f>
        <v>18</v>
      </c>
      <c r="S8" s="7"/>
      <c r="T8" s="7">
        <f>+JD_CATEO!T20</f>
        <v>231</v>
      </c>
      <c r="U8" s="7"/>
      <c r="V8" s="7"/>
      <c r="W8" s="7"/>
      <c r="X8" s="7">
        <f>+JD_CATEO!X20</f>
        <v>2</v>
      </c>
    </row>
    <row r="9" spans="1:24" ht="30" customHeight="1" x14ac:dyDescent="0.2">
      <c r="A9" s="26" t="s">
        <v>12</v>
      </c>
      <c r="C9" s="27">
        <f>+JD_ARRAIGO!C20</f>
        <v>0</v>
      </c>
      <c r="D9" s="7"/>
      <c r="E9" s="7"/>
      <c r="F9" s="7"/>
      <c r="G9" s="27">
        <f>+JD_ARRAIGO!G20</f>
        <v>14</v>
      </c>
      <c r="H9" s="27">
        <f>+JD_ARRAIGO!H20</f>
        <v>0</v>
      </c>
      <c r="I9" s="7"/>
      <c r="J9" s="27">
        <f>+JD_ARRAIGO!J20</f>
        <v>14</v>
      </c>
      <c r="K9" s="7"/>
      <c r="L9" s="7"/>
      <c r="M9" s="7"/>
      <c r="N9" s="27">
        <f>+JD_ARRAIGO!N20</f>
        <v>8</v>
      </c>
      <c r="O9" s="27">
        <f>+JD_ARRAIGO!O20</f>
        <v>0</v>
      </c>
      <c r="P9" s="27">
        <f>+JD_ARRAIGO!P20</f>
        <v>3</v>
      </c>
      <c r="Q9" s="27">
        <f>+JD_ARRAIGO!Q20</f>
        <v>1</v>
      </c>
      <c r="R9" s="27">
        <f>+JD_ARRAIGO!R20</f>
        <v>2</v>
      </c>
      <c r="S9" s="27"/>
      <c r="T9" s="27">
        <f>+JD_ARRAIGO!T20</f>
        <v>14</v>
      </c>
      <c r="U9" s="7"/>
      <c r="V9" s="7"/>
      <c r="W9" s="7"/>
      <c r="X9" s="27">
        <f>+JD_ARRAIGO!X20</f>
        <v>0</v>
      </c>
    </row>
    <row r="10" spans="1:24" ht="30" customHeight="1" x14ac:dyDescent="0.2">
      <c r="A10" s="31" t="s">
        <v>9</v>
      </c>
      <c r="C10" s="7">
        <f>+JD_INTERVENCIÓN!C20</f>
        <v>6</v>
      </c>
      <c r="D10" s="7"/>
      <c r="E10" s="7"/>
      <c r="F10" s="7"/>
      <c r="G10" s="7">
        <f>+JD_INTERVENCIÓN!G20</f>
        <v>6745</v>
      </c>
      <c r="H10" s="7">
        <f>+JD_INTERVENCIÓN!H20</f>
        <v>192</v>
      </c>
      <c r="I10" s="7"/>
      <c r="J10" s="7">
        <f>+JD_INTERVENCIÓN!J20</f>
        <v>6937</v>
      </c>
      <c r="K10" s="7"/>
      <c r="L10" s="7"/>
      <c r="M10" s="7"/>
      <c r="N10" s="7">
        <f>+JD_INTERVENCIÓN!N20</f>
        <v>4373</v>
      </c>
      <c r="O10" s="7">
        <f>+JD_INTERVENCIÓN!O20</f>
        <v>144</v>
      </c>
      <c r="P10" s="7">
        <f>+JD_INTERVENCIÓN!P20</f>
        <v>936</v>
      </c>
      <c r="Q10" s="7">
        <f>+JD_INTERVENCIÓN!Q20</f>
        <v>23</v>
      </c>
      <c r="R10" s="7">
        <f>+JD_INTERVENCIÓN!R20</f>
        <v>1450</v>
      </c>
      <c r="S10" s="7"/>
      <c r="T10" s="7">
        <f>+JD_INTERVENCIÓN!T20</f>
        <v>6926</v>
      </c>
      <c r="U10" s="7"/>
      <c r="V10" s="7"/>
      <c r="W10" s="7"/>
      <c r="X10" s="7">
        <f>+JD_INTERVENCIÓN!X20</f>
        <v>4</v>
      </c>
    </row>
    <row r="11" spans="1:24" ht="30" customHeight="1" x14ac:dyDescent="0.2">
      <c r="A11" s="26" t="s">
        <v>10</v>
      </c>
      <c r="C11" s="27">
        <f>+'JD_SOLICITUD DE INFO'!C20</f>
        <v>0</v>
      </c>
      <c r="D11" s="7"/>
      <c r="E11" s="7"/>
      <c r="F11" s="7"/>
      <c r="G11" s="27">
        <f>+'JD_SOLICITUD DE INFO'!G20</f>
        <v>15423</v>
      </c>
      <c r="H11" s="27">
        <f>+'JD_SOLICITUD DE INFO'!H20</f>
        <v>248</v>
      </c>
      <c r="I11" s="7"/>
      <c r="J11" s="27">
        <f>+'JD_SOLICITUD DE INFO'!J20</f>
        <v>15671</v>
      </c>
      <c r="K11" s="7"/>
      <c r="L11" s="7"/>
      <c r="M11" s="7"/>
      <c r="N11" s="27">
        <f>+'JD_SOLICITUD DE INFO'!N20</f>
        <v>12095</v>
      </c>
      <c r="O11" s="27">
        <f>+'JD_SOLICITUD DE INFO'!O20</f>
        <v>1106</v>
      </c>
      <c r="P11" s="27">
        <f>+'JD_SOLICITUD DE INFO'!P20</f>
        <v>2164</v>
      </c>
      <c r="Q11" s="27">
        <f>+'JD_SOLICITUD DE INFO'!Q20</f>
        <v>54</v>
      </c>
      <c r="R11" s="27">
        <f>+'JD_SOLICITUD DE INFO'!R20</f>
        <v>242</v>
      </c>
      <c r="S11" s="7"/>
      <c r="T11" s="27">
        <f>+'JD_SOLICITUD DE INFO'!T20</f>
        <v>15661</v>
      </c>
      <c r="U11" s="7"/>
      <c r="V11" s="7"/>
      <c r="W11" s="7"/>
      <c r="X11" s="27">
        <f>+'JD_SOLICITUD DE INFO'!X20</f>
        <v>10</v>
      </c>
    </row>
    <row r="12" spans="1:24" ht="30" customHeight="1" x14ac:dyDescent="0.2">
      <c r="A12" s="4" t="s">
        <v>22</v>
      </c>
      <c r="C12" s="7">
        <f>+'JD_ASEGURAMIENTO ACTIVOS'!C20</f>
        <v>0</v>
      </c>
      <c r="D12" s="7"/>
      <c r="E12" s="7"/>
      <c r="F12" s="7"/>
      <c r="G12" s="7">
        <f>+'JD_ASEGURAMIENTO ACTIVOS'!G20</f>
        <v>23</v>
      </c>
      <c r="H12" s="7">
        <f>+'JD_ASEGURAMIENTO ACTIVOS'!H20</f>
        <v>2</v>
      </c>
      <c r="I12" s="7"/>
      <c r="J12" s="7">
        <f>+'JD_ASEGURAMIENTO ACTIVOS'!J20</f>
        <v>25</v>
      </c>
      <c r="K12" s="7"/>
      <c r="L12" s="7"/>
      <c r="M12" s="7"/>
      <c r="N12" s="7">
        <f>+'JD_ASEGURAMIENTO ACTIVOS'!N20</f>
        <v>8</v>
      </c>
      <c r="O12" s="7">
        <f>+'JD_ASEGURAMIENTO ACTIVOS'!O20</f>
        <v>1</v>
      </c>
      <c r="P12" s="7">
        <f>+'JD_ASEGURAMIENTO ACTIVOS'!P20</f>
        <v>15</v>
      </c>
      <c r="Q12" s="7">
        <f>+'JD_ASEGURAMIENTO ACTIVOS'!Q20</f>
        <v>0</v>
      </c>
      <c r="R12" s="7">
        <f>+'JD_ASEGURAMIENTO ACTIVOS'!R20</f>
        <v>1</v>
      </c>
      <c r="S12" s="7"/>
      <c r="T12" s="7">
        <f>+'JD_ASEGURAMIENTO ACTIVOS'!T20</f>
        <v>25</v>
      </c>
      <c r="U12" s="7"/>
      <c r="V12" s="7"/>
      <c r="W12" s="7"/>
      <c r="X12" s="7">
        <f>+'JD_ASEGURAMIENTO ACTIVOS'!X20</f>
        <v>0</v>
      </c>
    </row>
    <row r="13" spans="1:24" ht="20.100000000000001" customHeight="1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9" customFormat="1" ht="30" customHeight="1" x14ac:dyDescent="0.2">
      <c r="A14" s="28" t="s">
        <v>0</v>
      </c>
      <c r="C14" s="29">
        <f>C8+C9+C10+C11+C12</f>
        <v>8</v>
      </c>
      <c r="D14" s="11"/>
      <c r="E14" s="11"/>
      <c r="F14" s="11"/>
      <c r="G14" s="29">
        <f t="shared" ref="G14:H14" si="0">G8+G9+G10+G11+G12</f>
        <v>22430</v>
      </c>
      <c r="H14" s="29">
        <f t="shared" si="0"/>
        <v>448</v>
      </c>
      <c r="I14" s="7"/>
      <c r="J14" s="29">
        <f>J8+J9+J10+J11+J12</f>
        <v>22878</v>
      </c>
      <c r="K14" s="11"/>
      <c r="L14" s="11"/>
      <c r="M14" s="11"/>
      <c r="N14" s="29">
        <f t="shared" ref="N14:R14" si="1">N8+N9+N10+N11+N12</f>
        <v>16541</v>
      </c>
      <c r="O14" s="29">
        <f t="shared" si="1"/>
        <v>1262</v>
      </c>
      <c r="P14" s="29">
        <f t="shared" si="1"/>
        <v>3258</v>
      </c>
      <c r="Q14" s="29">
        <f t="shared" si="1"/>
        <v>83</v>
      </c>
      <c r="R14" s="29">
        <f t="shared" si="1"/>
        <v>1713</v>
      </c>
      <c r="S14" s="11"/>
      <c r="T14" s="29">
        <f>T8+T9+T10+T11+T12</f>
        <v>22857</v>
      </c>
      <c r="U14" s="11"/>
      <c r="V14" s="11"/>
      <c r="W14" s="11"/>
      <c r="X14" s="29">
        <f>X8+X9+X10+X11+X12</f>
        <v>16</v>
      </c>
    </row>
    <row r="15" spans="1:24" s="1" customFormat="1" ht="20.100000000000001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3.5" customHeight="1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8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3.5" customHeight="1" x14ac:dyDescent="0.2"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3.5" customHeight="1" x14ac:dyDescent="0.2"/>
    <row r="24" spans="1:24" ht="12.75" x14ac:dyDescent="0.2">
      <c r="A24" s="10"/>
      <c r="B24" s="10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4.25" x14ac:dyDescent="0.2">
      <c r="A25" s="39"/>
      <c r="B25" s="10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</sheetData>
  <mergeCells count="4">
    <mergeCell ref="A2:X2"/>
    <mergeCell ref="A3:X3"/>
    <mergeCell ref="C5:X5"/>
    <mergeCell ref="A17:X17"/>
  </mergeCells>
  <printOptions horizontalCentered="1"/>
  <pageMargins left="0.98425196850393704" right="0.39370078740157483" top="0.98425196850393704" bottom="0.98425196850393704" header="0.98425196850393704" footer="0.98425196850393704"/>
  <pageSetup scale="54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JD_CATEO</vt:lpstr>
      <vt:lpstr>JD_ARRAIGO</vt:lpstr>
      <vt:lpstr>JD_INTERVENCIÓN</vt:lpstr>
      <vt:lpstr>JD_SOLICITUD DE INFO</vt:lpstr>
      <vt:lpstr>JD_ASEGURAMIENTO ACTIVOS</vt:lpstr>
      <vt:lpstr>JD_TOTAL_</vt:lpstr>
      <vt:lpstr>JD_TOTAL_TIPO</vt:lpstr>
      <vt:lpstr>JD_ARRAIGO!Área_de_impresión</vt:lpstr>
      <vt:lpstr>'JD_ASEGURAMIENTO ACTIVOS'!Área_de_impresión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ACTIVOS'!Print_Area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2022-11-25T19:20:05Z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